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 defaultThemeVersion="124226"/>
  <bookViews>
    <workbookView xWindow="240" yWindow="105" windowWidth="23595" windowHeight="14595"/>
  </bookViews>
  <sheets>
    <sheet name="Összesen" sheetId="1" r:id="rId1"/>
    <sheet name="Kollegium" sheetId="2" r:id="rId2"/>
    <sheet name="Munkacsarnok" sheetId="4" r:id="rId3"/>
    <sheet name="Szivacs" sheetId="3" r:id="rId4"/>
    <sheet name="1000es" sheetId="5" r:id="rId5"/>
  </sheets>
  <definedNames>
    <definedName name="_xlnm.Print_Area" localSheetId="0">Összesen!$A$1:$I$10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3" l="1"/>
  <c r="I3" i="3" s="1"/>
  <c r="H3" i="3"/>
  <c r="G3" i="2"/>
  <c r="H3" i="2"/>
  <c r="I3" i="2"/>
  <c r="G3" i="4"/>
  <c r="H3" i="4"/>
  <c r="I3" i="4" s="1"/>
  <c r="G4" i="4"/>
  <c r="H4" i="4"/>
  <c r="I4" i="4"/>
  <c r="G2" i="4"/>
  <c r="G34" i="4" s="1"/>
  <c r="G6" i="4"/>
  <c r="G5" i="4"/>
  <c r="G7" i="4"/>
  <c r="I7" i="4" s="1"/>
  <c r="G8" i="4"/>
  <c r="G9" i="4"/>
  <c r="G10" i="4"/>
  <c r="G11" i="4"/>
  <c r="I11" i="4" s="1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H2" i="4"/>
  <c r="I2" i="4" s="1"/>
  <c r="H6" i="4"/>
  <c r="I6" i="4" s="1"/>
  <c r="H5" i="4"/>
  <c r="H7" i="4"/>
  <c r="H8" i="4"/>
  <c r="I8" i="4" s="1"/>
  <c r="H9" i="4"/>
  <c r="H10" i="4"/>
  <c r="H11" i="4"/>
  <c r="H12" i="4"/>
  <c r="I12" i="4" s="1"/>
  <c r="H13" i="4"/>
  <c r="I13" i="4" s="1"/>
  <c r="H14" i="4"/>
  <c r="I14" i="4" s="1"/>
  <c r="H15" i="4"/>
  <c r="H16" i="4"/>
  <c r="H17" i="4"/>
  <c r="H18" i="4"/>
  <c r="H19" i="4"/>
  <c r="H20" i="4"/>
  <c r="H21" i="4"/>
  <c r="I21" i="4" s="1"/>
  <c r="H22" i="4"/>
  <c r="I22" i="4" s="1"/>
  <c r="H23" i="4"/>
  <c r="H24" i="4"/>
  <c r="I24" i="4" s="1"/>
  <c r="H25" i="4"/>
  <c r="H26" i="4"/>
  <c r="H27" i="4"/>
  <c r="H28" i="4"/>
  <c r="H29" i="4"/>
  <c r="I29" i="4" s="1"/>
  <c r="H30" i="4"/>
  <c r="I30" i="4" s="1"/>
  <c r="H31" i="4"/>
  <c r="G5" i="2"/>
  <c r="I5" i="2" s="1"/>
  <c r="G2" i="2"/>
  <c r="I2" i="2" s="1"/>
  <c r="G4" i="2"/>
  <c r="G6" i="2"/>
  <c r="G7" i="2"/>
  <c r="G8" i="2"/>
  <c r="G9" i="2"/>
  <c r="G10" i="2"/>
  <c r="G11" i="2"/>
  <c r="I11" i="2" s="1"/>
  <c r="G12" i="2"/>
  <c r="G13" i="2"/>
  <c r="G14" i="2"/>
  <c r="G15" i="2"/>
  <c r="I15" i="2" s="1"/>
  <c r="G16" i="2"/>
  <c r="G17" i="2"/>
  <c r="G18" i="2"/>
  <c r="G19" i="2"/>
  <c r="I19" i="2" s="1"/>
  <c r="G20" i="2"/>
  <c r="G21" i="2"/>
  <c r="G22" i="2"/>
  <c r="G23" i="2"/>
  <c r="G24" i="2"/>
  <c r="G25" i="2"/>
  <c r="G26" i="2"/>
  <c r="I26" i="2" s="1"/>
  <c r="G27" i="2"/>
  <c r="G28" i="2"/>
  <c r="G29" i="2"/>
  <c r="G30" i="2"/>
  <c r="H5" i="2"/>
  <c r="H2" i="2"/>
  <c r="H32" i="2" s="1"/>
  <c r="H4" i="2"/>
  <c r="I4" i="2" s="1"/>
  <c r="H6" i="2"/>
  <c r="I6" i="2" s="1"/>
  <c r="H7" i="2"/>
  <c r="H8" i="2"/>
  <c r="H9" i="2"/>
  <c r="H10" i="2"/>
  <c r="H11" i="2"/>
  <c r="H12" i="2"/>
  <c r="I12" i="2" s="1"/>
  <c r="H13" i="2"/>
  <c r="I13" i="2" s="1"/>
  <c r="H14" i="2"/>
  <c r="I14" i="2" s="1"/>
  <c r="H15" i="2"/>
  <c r="H16" i="2"/>
  <c r="H17" i="2"/>
  <c r="H18" i="2"/>
  <c r="H19" i="2"/>
  <c r="H20" i="2"/>
  <c r="I20" i="2" s="1"/>
  <c r="H21" i="2"/>
  <c r="I21" i="2" s="1"/>
  <c r="H22" i="2"/>
  <c r="I22" i="2" s="1"/>
  <c r="H23" i="2"/>
  <c r="H24" i="2"/>
  <c r="H25" i="2"/>
  <c r="H26" i="2"/>
  <c r="H27" i="2"/>
  <c r="H28" i="2"/>
  <c r="H29" i="2"/>
  <c r="I29" i="2" s="1"/>
  <c r="H30" i="2"/>
  <c r="I30" i="2" s="1"/>
  <c r="H5" i="3"/>
  <c r="I5" i="3" s="1"/>
  <c r="H2" i="3"/>
  <c r="H32" i="3" s="1"/>
  <c r="H4" i="3"/>
  <c r="I4" i="3" s="1"/>
  <c r="H6" i="3"/>
  <c r="H7" i="3"/>
  <c r="I7" i="3" s="1"/>
  <c r="H8" i="3"/>
  <c r="H9" i="3"/>
  <c r="H10" i="3"/>
  <c r="H11" i="3"/>
  <c r="I11" i="3" s="1"/>
  <c r="H12" i="3"/>
  <c r="H13" i="3"/>
  <c r="I13" i="3" s="1"/>
  <c r="H14" i="3"/>
  <c r="H15" i="3"/>
  <c r="I15" i="3" s="1"/>
  <c r="H16" i="3"/>
  <c r="H17" i="3"/>
  <c r="H18" i="3"/>
  <c r="H19" i="3"/>
  <c r="H20" i="3"/>
  <c r="I20" i="3" s="1"/>
  <c r="H21" i="3"/>
  <c r="I21" i="3" s="1"/>
  <c r="H22" i="3"/>
  <c r="H23" i="3"/>
  <c r="H24" i="3"/>
  <c r="H25" i="3"/>
  <c r="H26" i="3"/>
  <c r="H27" i="3"/>
  <c r="H28" i="3"/>
  <c r="I28" i="3" s="1"/>
  <c r="H29" i="3"/>
  <c r="I29" i="3" s="1"/>
  <c r="H30" i="3"/>
  <c r="G5" i="3"/>
  <c r="G2" i="3"/>
  <c r="G32" i="3" s="1"/>
  <c r="G4" i="3"/>
  <c r="G6" i="3"/>
  <c r="I6" i="3" s="1"/>
  <c r="G7" i="3"/>
  <c r="G8" i="3"/>
  <c r="G9" i="3"/>
  <c r="G10" i="3"/>
  <c r="G11" i="3"/>
  <c r="G12" i="3"/>
  <c r="G13" i="3"/>
  <c r="G14" i="3"/>
  <c r="I14" i="3" s="1"/>
  <c r="G15" i="3"/>
  <c r="G16" i="3"/>
  <c r="G17" i="3"/>
  <c r="I17" i="3" s="1"/>
  <c r="G18" i="3"/>
  <c r="G19" i="3"/>
  <c r="G20" i="3"/>
  <c r="G21" i="3"/>
  <c r="G22" i="3"/>
  <c r="G23" i="3"/>
  <c r="G24" i="3"/>
  <c r="I24" i="3" s="1"/>
  <c r="G25" i="3"/>
  <c r="G26" i="3"/>
  <c r="G27" i="3"/>
  <c r="G28" i="3"/>
  <c r="G29" i="3"/>
  <c r="G30" i="3"/>
  <c r="G4" i="5"/>
  <c r="G6" i="5"/>
  <c r="G8" i="5"/>
  <c r="I8" i="5" s="1"/>
  <c r="G9" i="5"/>
  <c r="I9" i="5" s="1"/>
  <c r="G10" i="5"/>
  <c r="I10" i="5" s="1"/>
  <c r="G11" i="5"/>
  <c r="I11" i="5" s="1"/>
  <c r="G12" i="5"/>
  <c r="G13" i="5"/>
  <c r="G14" i="5"/>
  <c r="G20" i="5"/>
  <c r="G28" i="5"/>
  <c r="I28" i="5" s="1"/>
  <c r="G29" i="5"/>
  <c r="I29" i="5" s="1"/>
  <c r="G32" i="5"/>
  <c r="G31" i="5"/>
  <c r="I31" i="5" s="1"/>
  <c r="G2" i="5"/>
  <c r="G37" i="5" s="1"/>
  <c r="G3" i="5"/>
  <c r="G5" i="5"/>
  <c r="G7" i="5"/>
  <c r="G15" i="5"/>
  <c r="G16" i="5"/>
  <c r="G17" i="5"/>
  <c r="G18" i="5"/>
  <c r="I18" i="5" s="1"/>
  <c r="G19" i="5"/>
  <c r="G21" i="5"/>
  <c r="G22" i="5"/>
  <c r="G23" i="5"/>
  <c r="G24" i="5"/>
  <c r="G25" i="5"/>
  <c r="G26" i="5"/>
  <c r="G27" i="5"/>
  <c r="I27" i="5" s="1"/>
  <c r="G30" i="5"/>
  <c r="G33" i="5"/>
  <c r="G34" i="5"/>
  <c r="H4" i="5"/>
  <c r="H37" i="5" s="1"/>
  <c r="H6" i="5"/>
  <c r="H8" i="5"/>
  <c r="H9" i="5"/>
  <c r="H10" i="5"/>
  <c r="H11" i="5"/>
  <c r="H12" i="5"/>
  <c r="H13" i="5"/>
  <c r="H14" i="5"/>
  <c r="H20" i="5"/>
  <c r="H28" i="5"/>
  <c r="H29" i="5"/>
  <c r="H2" i="5"/>
  <c r="H3" i="5"/>
  <c r="H5" i="5"/>
  <c r="H7" i="5"/>
  <c r="H15" i="5"/>
  <c r="I15" i="5" s="1"/>
  <c r="H16" i="5"/>
  <c r="I16" i="5" s="1"/>
  <c r="H17" i="5"/>
  <c r="I17" i="5" s="1"/>
  <c r="H18" i="5"/>
  <c r="H19" i="5"/>
  <c r="H21" i="5"/>
  <c r="H22" i="5"/>
  <c r="H23" i="5"/>
  <c r="H24" i="5"/>
  <c r="I24" i="5" s="1"/>
  <c r="H25" i="5"/>
  <c r="I25" i="5" s="1"/>
  <c r="H26" i="5"/>
  <c r="I26" i="5" s="1"/>
  <c r="H27" i="5"/>
  <c r="H30" i="5"/>
  <c r="H31" i="5"/>
  <c r="H32" i="5"/>
  <c r="I32" i="5" s="1"/>
  <c r="H33" i="5"/>
  <c r="H34" i="5"/>
  <c r="H35" i="5"/>
  <c r="I35" i="5" s="1"/>
  <c r="I31" i="4"/>
  <c r="I30" i="3"/>
  <c r="I4" i="5"/>
  <c r="I6" i="5"/>
  <c r="I12" i="5"/>
  <c r="I13" i="5"/>
  <c r="I14" i="5"/>
  <c r="I20" i="5"/>
  <c r="I2" i="5"/>
  <c r="I3" i="5"/>
  <c r="I5" i="5"/>
  <c r="I7" i="5"/>
  <c r="I19" i="5"/>
  <c r="I21" i="5"/>
  <c r="I22" i="5"/>
  <c r="I23" i="5"/>
  <c r="I30" i="5"/>
  <c r="I33" i="5"/>
  <c r="I34" i="5"/>
  <c r="G35" i="5"/>
  <c r="I26" i="4"/>
  <c r="I16" i="4"/>
  <c r="I18" i="4"/>
  <c r="I19" i="4"/>
  <c r="I9" i="4"/>
  <c r="I23" i="4"/>
  <c r="I5" i="4"/>
  <c r="I10" i="4"/>
  <c r="I27" i="4"/>
  <c r="I25" i="4"/>
  <c r="I20" i="4"/>
  <c r="I28" i="4"/>
  <c r="I17" i="4"/>
  <c r="I15" i="4"/>
  <c r="I19" i="3"/>
  <c r="I24" i="2"/>
  <c r="I9" i="2"/>
  <c r="I28" i="2"/>
  <c r="I27" i="2"/>
  <c r="I25" i="2"/>
  <c r="I23" i="2"/>
  <c r="I18" i="2"/>
  <c r="I17" i="2"/>
  <c r="I16" i="2"/>
  <c r="I10" i="2"/>
  <c r="I8" i="2"/>
  <c r="I7" i="2"/>
  <c r="I27" i="3"/>
  <c r="I22" i="3"/>
  <c r="I26" i="3"/>
  <c r="I12" i="3"/>
  <c r="I9" i="3"/>
  <c r="I16" i="3"/>
  <c r="I10" i="3"/>
  <c r="I18" i="3"/>
  <c r="I25" i="3"/>
  <c r="I23" i="3"/>
  <c r="I8" i="3"/>
  <c r="I37" i="5" l="1"/>
  <c r="F5" i="1"/>
  <c r="H5" i="1" s="1"/>
  <c r="I5" i="1" s="1"/>
  <c r="H38" i="5"/>
  <c r="H40" i="5"/>
  <c r="G38" i="5"/>
  <c r="G40" i="5" s="1"/>
  <c r="E5" i="1"/>
  <c r="G5" i="1" s="1"/>
  <c r="F4" i="1"/>
  <c r="H4" i="1" s="1"/>
  <c r="H33" i="3"/>
  <c r="H35" i="3"/>
  <c r="G33" i="3"/>
  <c r="G35" i="3"/>
  <c r="E4" i="1"/>
  <c r="G4" i="1" s="1"/>
  <c r="I2" i="3"/>
  <c r="I32" i="3" s="1"/>
  <c r="I34" i="4"/>
  <c r="E3" i="1"/>
  <c r="G3" i="1" s="1"/>
  <c r="G35" i="4"/>
  <c r="G37" i="4"/>
  <c r="H34" i="4"/>
  <c r="I32" i="2"/>
  <c r="H33" i="2"/>
  <c r="F2" i="1"/>
  <c r="H2" i="1" s="1"/>
  <c r="H35" i="2"/>
  <c r="G32" i="2"/>
  <c r="I38" i="5" l="1"/>
  <c r="I40" i="5"/>
  <c r="I4" i="1"/>
  <c r="I33" i="3"/>
  <c r="I35" i="3"/>
  <c r="F3" i="1"/>
  <c r="H3" i="1" s="1"/>
  <c r="I3" i="1" s="1"/>
  <c r="H35" i="4"/>
  <c r="H37" i="4"/>
  <c r="I35" i="4"/>
  <c r="I37" i="4" s="1"/>
  <c r="I2" i="1"/>
  <c r="I33" i="2"/>
  <c r="I35" i="2"/>
  <c r="E2" i="1"/>
  <c r="G2" i="1" s="1"/>
  <c r="G7" i="1" s="1"/>
  <c r="G33" i="2"/>
  <c r="G35" i="2"/>
  <c r="I7" i="1" l="1"/>
  <c r="H7" i="1"/>
  <c r="H8" i="1" s="1"/>
  <c r="H10" i="1" s="1"/>
  <c r="G8" i="1"/>
  <c r="I8" i="1" l="1"/>
  <c r="G10" i="1"/>
  <c r="I10" i="1" s="1"/>
</calcChain>
</file>

<file path=xl/sharedStrings.xml><?xml version="1.0" encoding="utf-8"?>
<sst xmlns="http://schemas.openxmlformats.org/spreadsheetml/2006/main" count="438" uniqueCount="107">
  <si>
    <t>Ssz.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</si>
  <si>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</si>
  <si>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</si>
  <si>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</si>
  <si>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</si>
  <si>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</si>
  <si>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</si>
  <si>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</si>
  <si>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Anyag+Díj összesen</t>
  </si>
  <si>
    <t>klt</t>
  </si>
  <si>
    <t>PV Tartószerkezet, tartalmazza a napelemek rögzítőelemeit, nem tartalmazza a gyámszerkezetet (Fischer)</t>
  </si>
  <si>
    <t>Lindab C120 profil</t>
  </si>
  <si>
    <t xml:space="preserve">260Wp névleges teljesítményű polykristályos napelem modul (Összesen: 26 520 Wp) </t>
  </si>
  <si>
    <t xml:space="preserve">db     </t>
  </si>
  <si>
    <t>ABB Inverter, TRIO 27,6 kVA</t>
  </si>
  <si>
    <t>UV álló szolárkábel tartóhoz rögzítve  1*4mm2</t>
  </si>
  <si>
    <t xml:space="preserve">m      </t>
  </si>
  <si>
    <t>Kábelrögzítő kötegelő</t>
  </si>
  <si>
    <t>db</t>
  </si>
  <si>
    <t>Perforált 60x100 mm horganyzott kábeltálca</t>
  </si>
  <si>
    <t>60x100 mm horganyzott kábeltálcafedél</t>
  </si>
  <si>
    <t>Szolár csatlakozó: MC4 kompatibilis (+)</t>
  </si>
  <si>
    <t>Szolár csatlakozó: MC4 kompatibilis (-)</t>
  </si>
  <si>
    <t>NYM-J 5x16 mm2 kábel</t>
  </si>
  <si>
    <t>Kábelvég kialakítás kábelsaruval és érvéghüvellyel pl. 0,6/1 kV 5 x 16 RE kábelen</t>
  </si>
  <si>
    <t>Földelő- és/vagy védővezető szerelése, előre elkészített tartószerkezetre, EPH vezeték MKH 16mm2 Z/S Cu</t>
  </si>
  <si>
    <t>DC elosztó berendezések a vonatkozó tervek  szerinti szekrényben és szerelvényezettséggel</t>
  </si>
  <si>
    <t>AC elosztó berendezések a vonatkozó tervek  szerinti szekrényben és szerelvényezettséggel</t>
  </si>
  <si>
    <t>Meglévő épület elosztó berendezés bővítése, átalakítása a vonatkozó terv szerint</t>
  </si>
  <si>
    <t>EPH csomópont</t>
  </si>
  <si>
    <t>EPH csatlakozás, bekötés (üzem földelési hálózatába, fém kábelcsatornák, inverterek, védelmi szekrény fémháza, gyűjtő szekrények, napelemek tartószerkezete, nagy kiterjedésű fémtárgyak, pl. eresz, fémlétra, stb.)</t>
  </si>
  <si>
    <t>Tartószerkezet különálló elemeinek fémes összekötése</t>
  </si>
  <si>
    <t>Földelő- és/vagy védővezető szerelése, előre elkészített tartószerkezetre, EPH vezeték MKH 6mm2 Z/S Cu</t>
  </si>
  <si>
    <t>Szerelési apróanyag</t>
  </si>
  <si>
    <t>Szállítás, raktározás</t>
  </si>
  <si>
    <t>Daruzás, konténer, stb.</t>
  </si>
  <si>
    <t>Érintésvédelmi, villámvédelmi mérés és jegyzőkönyv készítése</t>
  </si>
  <si>
    <t>Figyelmeztető táblák (feliratok), műszaki leírás szerinti feliratokkal</t>
  </si>
  <si>
    <t>Monitoring rendszer, egy db PC-vel</t>
  </si>
  <si>
    <t>Mindösszesen nettó:</t>
  </si>
  <si>
    <t>ÁFA (27%):</t>
  </si>
  <si>
    <t>Mindösszesen bruttó:</t>
  </si>
  <si>
    <t>ABB Inverter, TRIO 12,5 kVA</t>
  </si>
  <si>
    <t>ABB Inverter, TRIO (20+27,6)</t>
  </si>
  <si>
    <t>Tervezés</t>
  </si>
  <si>
    <t>Carport - Napelemes rendszer - napelem tartó szerkezet</t>
  </si>
  <si>
    <t>Carport - Napelemes rendszer - AC és DC szekrények</t>
  </si>
  <si>
    <t>Carport - Napelemes rendszer - AC és DC kábelezés</t>
  </si>
  <si>
    <t>Villamos Tervezés</t>
  </si>
  <si>
    <t>Statikai Tervezés</t>
  </si>
  <si>
    <t xml:space="preserve">260Wp névleges teljesítményű polykristályos napelem modul (Összesen: 56 160 Wp) </t>
  </si>
  <si>
    <t xml:space="preserve">260Wp névleges teljesítményű polykristályos napelem modul  (Összesen: 56 160 Wp) </t>
  </si>
  <si>
    <t xml:space="preserve">260Wp névleges teljesítményű polykristályos napelem modul  (Összesen: 55 120 Wp) </t>
  </si>
  <si>
    <t xml:space="preserve">Carport - Napelemes rendszer - 260Wp névleges teljesítményű polykristályos napelem modul  (Összesen: 267 280 Wp) </t>
  </si>
  <si>
    <t>Műszaki ellenőrzés</t>
  </si>
  <si>
    <t>műszaki ellenőrzés</t>
  </si>
  <si>
    <t xml:space="preserve">KOLLÉGIUM ÉPÜLET: Háztartási méretű kiserőmű tervezése, Áramszolgáltatói Csatlakozási terv, Villamos és Statikai kiviteli terv elkészítése, Kivitelezés, műszaki ellenőrzés (Összesen: 26 520 Wp) </t>
  </si>
  <si>
    <t xml:space="preserve">KÉZILABDA CSARNOK ÉPÜLET: Kiserőmű tervezése, Áramszolgáltatói Csatlakozási terv, Villamos Építési Engedélyezési és Kiviteli, Statikai kiviteli terv elkészítése, Kivitelezés, műszaki ellenőrzés (Összesen: 322 400 Wp) </t>
  </si>
  <si>
    <t xml:space="preserve">SZIVACSKÉZILADBA ÉPÜLET: Háztartási méretű kiserőmű tervezése, Áramszolgáltatói Csatlakozási terv, Villamos és Statikai kiviteli terv elkészítése, Kivitelezés, műszaki ellenőrzés (Összesen: 56 160 Wp) </t>
  </si>
  <si>
    <t xml:space="preserve">MUNKACSARNOK ÉPÜLET: Háztartási méretű kiserőmű tervezése, Áramszolgáltatói Csatlakozási terv, Villamos kiviteli terv és Napelemes rendszer lesúlyózási terv elkészítése, Kivitelezés, műszaki ellenőrzés (Összesen: 56 160 Wp) </t>
  </si>
  <si>
    <t>Organizációs és Daruzás, konténer, stb.</t>
  </si>
  <si>
    <t>Tervezés és engedélyeztetés (napelemes rendszer)</t>
  </si>
  <si>
    <t xml:space="preserve">PV Tartószerkezet, tartalmazza a napelemek rögzítőelemeit, nem tartalmazza a gyámszerkezetet (Fischer)
</t>
  </si>
  <si>
    <t>A tetőszigetelés bontása, az acél tartólábak rögzítése a vb. Födémhez és az acél tartószerkezetek szerelése hőszigetelése és vzszigetelése, vagy leterhelő szerkezetes kialakítás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</si>
  <si>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</si>
  <si>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</si>
  <si>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</si>
  <si>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</si>
  <si>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</si>
  <si>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</si>
  <si>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</si>
  <si>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</si>
  <si>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</si>
  <si>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</si>
  <si>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</si>
  <si>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</si>
  <si>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</si>
  <si>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</si>
  <si>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</si>
  <si>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</si>
  <si>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</si>
  <si>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</si>
  <si>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</si>
  <si>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</si>
  <si>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</si>
  <si>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</si>
  <si>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</si>
  <si>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</si>
  <si>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</si>
  <si>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</si>
  <si>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</si>
  <si>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</si>
  <si>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</si>
  <si>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</si>
  <si>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statikai tervezés a meglévő szerkezet teherbírásának ellenőrzése kiegészítése szükség esetén.</t>
  </si>
  <si>
    <t>Ballasztkövek azon helyeken ahol a tartóhoz semmiképpen sem lehet rögzíteni.</t>
  </si>
  <si>
    <t>épület betápkábelének cseréje a napelemes kialakításhoz földmunkával</t>
  </si>
  <si>
    <t>fm</t>
  </si>
  <si>
    <t>PV Tartószerkezet, tartalmazza a napelemek rögzítőelemeit, nem tartalmazza a gyámszerkezetet (Fischer)
A tetőszigetelés bontása, az acél tartólábak rögzítése és az acél tartószerkezetek szerelése hőszigetelése és vízszigetelése</t>
  </si>
  <si>
    <t>tetőfeljáró készítése acélszerkezetből statikai tervezéssel</t>
  </si>
  <si>
    <t>kg</t>
  </si>
  <si>
    <t>Az épület elosztó berendezés bővítése, átalakítása a vonatkozó terv szerint</t>
  </si>
  <si>
    <t>31.</t>
  </si>
  <si>
    <t>32.</t>
  </si>
  <si>
    <t>33.</t>
  </si>
  <si>
    <t>34.</t>
  </si>
  <si>
    <t>Carport -alapozási földmunkák, monolit vasbeton Alapozás C20 minőségű betonból, horganyzott, vagy színre festett acélszerkezetek építése szerelése, Konzolos parkolásra alakalmas kialakítással - 1 kWp napelem részére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</si>
</sst>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&quot;HUF&quot;_-;\-* #,##0\ &quot;HUF&quot;_-;_-* &quot;-&quot;???\ &quot;HUF&quot;_-;_-@_-"/>
  </numFmts>
  <fonts count="10" x14ac:knownFonts="1">
    <font>
      <sz val="11"/>
      <color theme="1"/>
      <name val="Calibri"/>
      <family val="2"/>
      <scheme val="minor"/>
    </font>
    <font>
      <b/>
      <sz val="10"/>
      <name val="Times New Roman CE"/>
      <family val="1"/>
    </font>
    <font>
      <sz val="10"/>
      <name val="Times New Roman CE"/>
      <family val="1"/>
    </font>
    <font>
      <sz val="10"/>
      <name val="Arial CE"/>
    </font>
    <font>
      <sz val="11"/>
      <name val="Calibri"/>
      <family val="2"/>
      <charset val="238"/>
      <scheme val="minor"/>
    </font>
    <font>
      <b/>
      <sz val="10"/>
      <name val="Times New Roman CE"/>
      <charset val="238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right" vertical="top" wrapText="1"/>
    </xf>
    <xf numFmtId="3" fontId="1" fillId="0" borderId="1" xfId="0" applyNumberFormat="1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vertical="top" wrapText="1"/>
    </xf>
    <xf numFmtId="49" fontId="2" fillId="0" borderId="3" xfId="0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49" fontId="2" fillId="0" borderId="3" xfId="1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49" fontId="2" fillId="0" borderId="0" xfId="1" applyNumberFormat="1" applyFont="1" applyFill="1" applyBorder="1" applyAlignment="1">
      <alignment vertical="top" wrapText="1"/>
    </xf>
    <xf numFmtId="0" fontId="0" fillId="0" borderId="3" xfId="0" applyBorder="1"/>
    <xf numFmtId="0" fontId="0" fillId="0" borderId="3" xfId="0" applyBorder="1" applyAlignment="1">
      <alignment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1" applyFont="1" applyFill="1" applyBorder="1" applyAlignment="1">
      <alignment horizontal="right" vertical="center" wrapText="1"/>
    </xf>
    <xf numFmtId="0" fontId="2" fillId="0" borderId="3" xfId="1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1" fillId="0" borderId="3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vertical="center" wrapText="1"/>
    </xf>
    <xf numFmtId="3" fontId="2" fillId="0" borderId="3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right" vertical="center" wrapText="1"/>
    </xf>
    <xf numFmtId="0" fontId="2" fillId="0" borderId="0" xfId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vertical="center" wrapText="1"/>
    </xf>
    <xf numFmtId="0" fontId="0" fillId="0" borderId="0" xfId="0" applyAlignment="1"/>
    <xf numFmtId="0" fontId="0" fillId="0" borderId="0" xfId="0" applyFill="1"/>
    <xf numFmtId="3" fontId="2" fillId="0" borderId="3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9" fontId="0" fillId="0" borderId="0" xfId="0" applyNumberFormat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vertical="center"/>
    </xf>
    <xf numFmtId="0" fontId="0" fillId="0" borderId="0" xfId="0" applyBorder="1"/>
    <xf numFmtId="3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3" fontId="0" fillId="0" borderId="0" xfId="0" applyNumberFormat="1" applyBorder="1"/>
    <xf numFmtId="0" fontId="0" fillId="0" borderId="0" xfId="0" applyBorder="1" applyAlignment="1">
      <alignment wrapText="1"/>
    </xf>
    <xf numFmtId="3" fontId="1" fillId="0" borderId="0" xfId="0" applyNumberFormat="1" applyFont="1" applyFill="1" applyBorder="1" applyAlignment="1">
      <alignment horizontal="center" vertical="center" wrapText="1"/>
    </xf>
  </cellXfs>
  <cellStyles count="6">
    <cellStyle name="Hivatkozás" xfId="2" builtinId="8" hidden="1"/>
    <cellStyle name="Hivatkozás" xfId="4" builtinId="8" hidden="1"/>
    <cellStyle name="Látott hivatkozás" xfId="3" builtinId="9" hidden="1"/>
    <cellStyle name="Látott hivatkozás" xfId="5" builtinId="9" hidden="1"/>
    <cellStyle name="Normál" xfId="0" builtinId="0"/>
    <cellStyle name="Normá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view="pageBreakPreview" zoomScaleSheetLayoutView="130" workbookViewId="0">
      <selection activeCell="N5" sqref="N5"/>
    </sheetView>
  </sheetViews>
  <sheetFormatPr defaultColWidth="8.5703125" defaultRowHeight="15" x14ac:dyDescent="0.25"/>
  <cols>
    <col min="1" max="1" width="4.28515625" bestFit="1" customWidth="1"/>
    <col min="2" max="2" width="36.85546875" style="1" customWidth="1"/>
    <col min="3" max="4" width="5.7109375" customWidth="1"/>
    <col min="5" max="5" width="11.5703125" customWidth="1"/>
    <col min="6" max="6" width="9.7109375" customWidth="1"/>
    <col min="7" max="7" width="11.85546875" customWidth="1"/>
    <col min="8" max="8" width="11" customWidth="1"/>
    <col min="9" max="9" width="18.42578125" bestFit="1" customWidth="1"/>
    <col min="11" max="11" width="10.85546875" style="56" bestFit="1" customWidth="1"/>
    <col min="12" max="12" width="9.85546875" style="56" bestFit="1" customWidth="1"/>
    <col min="13" max="13" width="8.5703125" style="56"/>
    <col min="14" max="14" width="10.85546875" style="56" bestFit="1" customWidth="1"/>
    <col min="15" max="15" width="8.5703125" style="56"/>
  </cols>
  <sheetData>
    <row r="1" spans="1:14" x14ac:dyDescent="0.25">
      <c r="A1" s="18" t="s">
        <v>0</v>
      </c>
      <c r="B1" s="19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</row>
    <row r="2" spans="1:14" ht="90" x14ac:dyDescent="0.25">
      <c r="A2" s="44" t="s">
        <v>64</v>
      </c>
      <c r="B2" s="19" t="s">
        <v>56</v>
      </c>
      <c r="C2" s="44">
        <v>1</v>
      </c>
      <c r="D2" s="44" t="s">
        <v>9</v>
      </c>
      <c r="E2" s="45">
        <f>Kollegium!G32</f>
        <v>0</v>
      </c>
      <c r="F2" s="45">
        <f>Kollegium!H32</f>
        <v>0</v>
      </c>
      <c r="G2" s="46">
        <f>E2*C2</f>
        <v>0</v>
      </c>
      <c r="H2" s="46">
        <f>F2*C2</f>
        <v>0</v>
      </c>
      <c r="I2" s="46">
        <f>H2+G2</f>
        <v>0</v>
      </c>
      <c r="J2" s="52"/>
      <c r="K2" s="57"/>
      <c r="L2" s="57"/>
      <c r="N2" s="57"/>
    </row>
    <row r="3" spans="1:14" ht="105" x14ac:dyDescent="0.25">
      <c r="A3" s="44" t="s">
        <v>65</v>
      </c>
      <c r="B3" s="19" t="s">
        <v>59</v>
      </c>
      <c r="C3" s="44">
        <v>1</v>
      </c>
      <c r="D3" s="44" t="s">
        <v>9</v>
      </c>
      <c r="E3" s="45">
        <f>Munkacsarnok!G34</f>
        <v>0</v>
      </c>
      <c r="F3" s="45">
        <f>Munkacsarnok!H34</f>
        <v>0</v>
      </c>
      <c r="G3" s="46">
        <f t="shared" ref="G3:G5" si="0">E3*C3</f>
        <v>0</v>
      </c>
      <c r="H3" s="46">
        <f t="shared" ref="H3:H5" si="1">F3*C3</f>
        <v>0</v>
      </c>
      <c r="I3" s="46">
        <f t="shared" ref="I3:I5" si="2">H3+G3</f>
        <v>0</v>
      </c>
      <c r="J3" s="52"/>
      <c r="K3" s="57"/>
      <c r="L3" s="57"/>
    </row>
    <row r="4" spans="1:14" ht="90" x14ac:dyDescent="0.25">
      <c r="A4" s="44" t="s">
        <v>66</v>
      </c>
      <c r="B4" s="19" t="s">
        <v>58</v>
      </c>
      <c r="C4" s="44">
        <v>1</v>
      </c>
      <c r="D4" s="44" t="s">
        <v>9</v>
      </c>
      <c r="E4" s="45">
        <f>Szivacs!G32</f>
        <v>0</v>
      </c>
      <c r="F4" s="45">
        <f>Szivacs!H32</f>
        <v>0</v>
      </c>
      <c r="G4" s="46">
        <f t="shared" si="0"/>
        <v>0</v>
      </c>
      <c r="H4" s="46">
        <f t="shared" si="1"/>
        <v>0</v>
      </c>
      <c r="I4" s="46">
        <f t="shared" si="2"/>
        <v>0</v>
      </c>
      <c r="J4" s="52"/>
      <c r="K4" s="57"/>
      <c r="L4" s="57"/>
    </row>
    <row r="5" spans="1:14" ht="105" x14ac:dyDescent="0.25">
      <c r="A5" s="44" t="s">
        <v>67</v>
      </c>
      <c r="B5" s="19" t="s">
        <v>57</v>
      </c>
      <c r="C5" s="44">
        <v>1</v>
      </c>
      <c r="D5" s="44" t="s">
        <v>9</v>
      </c>
      <c r="E5" s="45">
        <f>'1000es'!G37</f>
        <v>0</v>
      </c>
      <c r="F5" s="45">
        <f>'1000es'!H37</f>
        <v>0</v>
      </c>
      <c r="G5" s="46">
        <f t="shared" si="0"/>
        <v>0</v>
      </c>
      <c r="H5" s="46">
        <f t="shared" si="1"/>
        <v>0</v>
      </c>
      <c r="I5" s="46">
        <f t="shared" si="2"/>
        <v>0</v>
      </c>
      <c r="J5" s="52"/>
      <c r="K5" s="57"/>
      <c r="L5" s="57"/>
      <c r="N5" s="57"/>
    </row>
    <row r="6" spans="1:14" ht="9" customHeight="1" x14ac:dyDescent="0.25">
      <c r="A6" s="18"/>
      <c r="B6" s="19"/>
      <c r="C6" s="18"/>
      <c r="D6" s="18"/>
      <c r="E6" s="18"/>
      <c r="F6" s="18"/>
      <c r="G6" s="18"/>
      <c r="H6" s="18"/>
      <c r="I6" s="18"/>
      <c r="K6" s="58"/>
      <c r="L6" s="58"/>
    </row>
    <row r="7" spans="1:14" ht="21" customHeight="1" x14ac:dyDescent="0.25">
      <c r="A7" s="12"/>
      <c r="B7" s="13" t="s">
        <v>39</v>
      </c>
      <c r="C7" s="47"/>
      <c r="D7" s="47"/>
      <c r="E7" s="48"/>
      <c r="F7" s="48"/>
      <c r="G7" s="48">
        <f>ROUND(SUM(G2:G6),0)</f>
        <v>0</v>
      </c>
      <c r="H7" s="48">
        <f>ROUND(SUM(H2:H6),0)</f>
        <v>0</v>
      </c>
      <c r="I7" s="48">
        <f>ROUND(SUM(I2:I6),0)</f>
        <v>0</v>
      </c>
      <c r="J7" s="52"/>
      <c r="K7" s="57"/>
      <c r="L7" s="58"/>
      <c r="N7" s="59"/>
    </row>
    <row r="8" spans="1:14" ht="21" customHeight="1" x14ac:dyDescent="0.25">
      <c r="A8" s="14"/>
      <c r="B8" s="13" t="s">
        <v>40</v>
      </c>
      <c r="C8" s="49"/>
      <c r="D8" s="49"/>
      <c r="E8" s="45"/>
      <c r="F8" s="45"/>
      <c r="G8" s="48">
        <f>G7*0.27</f>
        <v>0</v>
      </c>
      <c r="H8" s="48">
        <f>H7*0.27</f>
        <v>0</v>
      </c>
      <c r="I8" s="48">
        <f>SUM(G8:H8)</f>
        <v>0</v>
      </c>
      <c r="K8" s="58"/>
      <c r="L8" s="58"/>
    </row>
    <row r="9" spans="1:14" x14ac:dyDescent="0.25">
      <c r="A9" s="14"/>
      <c r="B9" s="13"/>
      <c r="C9" s="49"/>
      <c r="D9" s="49"/>
      <c r="E9" s="45"/>
      <c r="F9" s="45"/>
      <c r="G9" s="45"/>
      <c r="H9" s="48"/>
      <c r="I9" s="50"/>
      <c r="K9" s="58"/>
      <c r="L9" s="58"/>
      <c r="M9" s="58"/>
    </row>
    <row r="10" spans="1:14" ht="21.95" customHeight="1" x14ac:dyDescent="0.25">
      <c r="A10" s="14"/>
      <c r="B10" s="13" t="s">
        <v>41</v>
      </c>
      <c r="C10" s="49"/>
      <c r="D10" s="49"/>
      <c r="E10" s="45"/>
      <c r="F10" s="45"/>
      <c r="G10" s="48">
        <f>G7+G8</f>
        <v>0</v>
      </c>
      <c r="H10" s="48">
        <f>H7+H8</f>
        <v>0</v>
      </c>
      <c r="I10" s="48">
        <f>SUM(G10:H10)</f>
        <v>0</v>
      </c>
    </row>
    <row r="12" spans="1:14" s="56" customFormat="1" x14ac:dyDescent="0.25">
      <c r="B12" s="60"/>
      <c r="G12" s="61"/>
      <c r="H12" s="61"/>
      <c r="I12" s="61"/>
    </row>
    <row r="13" spans="1:14" s="56" customFormat="1" x14ac:dyDescent="0.25">
      <c r="B13" s="60"/>
      <c r="G13" s="61"/>
      <c r="H13" s="61"/>
      <c r="I13" s="61"/>
    </row>
    <row r="14" spans="1:14" s="56" customFormat="1" x14ac:dyDescent="0.25">
      <c r="B14" s="60"/>
    </row>
    <row r="15" spans="1:14" s="56" customFormat="1" x14ac:dyDescent="0.25">
      <c r="B15" s="60"/>
      <c r="G15" s="61"/>
      <c r="H15" s="61"/>
      <c r="I15" s="61"/>
    </row>
    <row r="16" spans="1:14" s="56" customFormat="1" x14ac:dyDescent="0.25">
      <c r="B16" s="60"/>
    </row>
    <row r="17" spans="2:2" s="56" customFormat="1" x14ac:dyDescent="0.25">
      <c r="B17" s="60"/>
    </row>
  </sheetData>
  <phoneticPr fontId="7" type="noConversion"/>
  <pageMargins left="0.7" right="0.7" top="0.75" bottom="0.75" header="0.3" footer="0.3"/>
  <pageSetup paperSize="9" scale="82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E2" sqref="E2:F30"/>
    </sheetView>
  </sheetViews>
  <sheetFormatPr defaultColWidth="8.5703125" defaultRowHeight="15" x14ac:dyDescent="0.25"/>
  <cols>
    <col min="1" max="1" width="5.85546875" customWidth="1"/>
    <col min="2" max="2" width="36" customWidth="1"/>
    <col min="7" max="7" width="9.85546875" bestFit="1" customWidth="1"/>
    <col min="8" max="8" width="9.5703125" customWidth="1"/>
    <col min="9" max="9" width="9.85546875" bestFit="1" customWidth="1"/>
    <col min="10" max="10" width="27.5703125" customWidth="1"/>
  </cols>
  <sheetData>
    <row r="1" spans="1:9" ht="26.25" thickBot="1" x14ac:dyDescent="0.3">
      <c r="A1" s="2" t="s">
        <v>0</v>
      </c>
      <c r="B1" s="3" t="s">
        <v>1</v>
      </c>
      <c r="C1" s="4" t="s">
        <v>2</v>
      </c>
      <c r="D1" s="3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9" ht="76.5" x14ac:dyDescent="0.25">
      <c r="A2" s="39" t="s">
        <v>64</v>
      </c>
      <c r="B2" s="6" t="s">
        <v>98</v>
      </c>
      <c r="C2" s="20">
        <v>1</v>
      </c>
      <c r="D2" s="21" t="s">
        <v>9</v>
      </c>
      <c r="E2" s="22"/>
      <c r="F2" s="22"/>
      <c r="G2" s="22">
        <f>C2*E2</f>
        <v>0</v>
      </c>
      <c r="H2" s="22">
        <f>F2*C2</f>
        <v>0</v>
      </c>
      <c r="I2" s="22">
        <f>H2+G2</f>
        <v>0</v>
      </c>
    </row>
    <row r="3" spans="1:9" ht="25.5" x14ac:dyDescent="0.25">
      <c r="A3" s="39" t="s">
        <v>65</v>
      </c>
      <c r="B3" s="6" t="s">
        <v>96</v>
      </c>
      <c r="C3" s="20">
        <v>196</v>
      </c>
      <c r="D3" s="21" t="s">
        <v>97</v>
      </c>
      <c r="E3" s="22"/>
      <c r="F3" s="22"/>
      <c r="G3" s="22">
        <f>C3*E3</f>
        <v>0</v>
      </c>
      <c r="H3" s="22">
        <f>F3*C3</f>
        <v>0</v>
      </c>
      <c r="I3" s="22">
        <f>H3+G3</f>
        <v>0</v>
      </c>
    </row>
    <row r="4" spans="1:9" x14ac:dyDescent="0.25">
      <c r="A4" s="39" t="s">
        <v>66</v>
      </c>
      <c r="B4" s="6" t="s">
        <v>11</v>
      </c>
      <c r="C4" s="20">
        <v>1</v>
      </c>
      <c r="D4" s="21" t="s">
        <v>9</v>
      </c>
      <c r="E4" s="22"/>
      <c r="F4" s="22"/>
      <c r="G4" s="22">
        <f t="shared" ref="G4:G28" si="0">C4*E4</f>
        <v>0</v>
      </c>
      <c r="H4" s="22">
        <f t="shared" ref="H4:H28" si="1">F4*C4</f>
        <v>0</v>
      </c>
      <c r="I4" s="22">
        <f t="shared" ref="I4:I28" si="2">H4+G4</f>
        <v>0</v>
      </c>
    </row>
    <row r="5" spans="1:9" ht="38.25" x14ac:dyDescent="0.25">
      <c r="A5" s="39" t="s">
        <v>67</v>
      </c>
      <c r="B5" s="7" t="s">
        <v>12</v>
      </c>
      <c r="C5" s="23">
        <v>102</v>
      </c>
      <c r="D5" s="24" t="s">
        <v>13</v>
      </c>
      <c r="E5" s="22"/>
      <c r="F5" s="22"/>
      <c r="G5" s="22">
        <f t="shared" si="0"/>
        <v>0</v>
      </c>
      <c r="H5" s="22">
        <f t="shared" si="1"/>
        <v>0</v>
      </c>
      <c r="I5" s="22">
        <f t="shared" si="2"/>
        <v>0</v>
      </c>
    </row>
    <row r="6" spans="1:9" x14ac:dyDescent="0.25">
      <c r="A6" s="39" t="s">
        <v>68</v>
      </c>
      <c r="B6" s="7" t="s">
        <v>14</v>
      </c>
      <c r="C6" s="23">
        <v>1</v>
      </c>
      <c r="D6" s="24" t="s">
        <v>13</v>
      </c>
      <c r="E6" s="22"/>
      <c r="F6" s="22"/>
      <c r="G6" s="22">
        <f t="shared" si="0"/>
        <v>0</v>
      </c>
      <c r="H6" s="22">
        <f t="shared" si="1"/>
        <v>0</v>
      </c>
      <c r="I6" s="22">
        <f t="shared" si="2"/>
        <v>0</v>
      </c>
    </row>
    <row r="7" spans="1:9" ht="25.5" x14ac:dyDescent="0.25">
      <c r="A7" s="39" t="s">
        <v>69</v>
      </c>
      <c r="B7" s="7" t="s">
        <v>15</v>
      </c>
      <c r="C7" s="23">
        <v>500</v>
      </c>
      <c r="D7" s="24" t="s">
        <v>16</v>
      </c>
      <c r="E7" s="22"/>
      <c r="F7" s="22"/>
      <c r="G7" s="22">
        <f t="shared" si="0"/>
        <v>0</v>
      </c>
      <c r="H7" s="22">
        <f t="shared" si="1"/>
        <v>0</v>
      </c>
      <c r="I7" s="22">
        <f t="shared" si="2"/>
        <v>0</v>
      </c>
    </row>
    <row r="8" spans="1:9" x14ac:dyDescent="0.25">
      <c r="A8" s="39" t="s">
        <v>70</v>
      </c>
      <c r="B8" s="7" t="s">
        <v>17</v>
      </c>
      <c r="C8" s="23">
        <v>500</v>
      </c>
      <c r="D8" s="24" t="s">
        <v>18</v>
      </c>
      <c r="E8" s="22"/>
      <c r="F8" s="22"/>
      <c r="G8" s="22">
        <f t="shared" si="0"/>
        <v>0</v>
      </c>
      <c r="H8" s="22">
        <f t="shared" si="1"/>
        <v>0</v>
      </c>
      <c r="I8" s="22">
        <f t="shared" si="2"/>
        <v>0</v>
      </c>
    </row>
    <row r="9" spans="1:9" x14ac:dyDescent="0.25">
      <c r="A9" s="39" t="s">
        <v>71</v>
      </c>
      <c r="B9" s="7" t="s">
        <v>19</v>
      </c>
      <c r="C9" s="23">
        <v>50</v>
      </c>
      <c r="D9" s="24" t="s">
        <v>16</v>
      </c>
      <c r="E9" s="22"/>
      <c r="F9" s="22"/>
      <c r="G9" s="22">
        <f t="shared" si="0"/>
        <v>0</v>
      </c>
      <c r="H9" s="22">
        <f t="shared" si="1"/>
        <v>0</v>
      </c>
      <c r="I9" s="22">
        <f t="shared" si="2"/>
        <v>0</v>
      </c>
    </row>
    <row r="10" spans="1:9" x14ac:dyDescent="0.25">
      <c r="A10" s="39" t="s">
        <v>72</v>
      </c>
      <c r="B10" s="7" t="s">
        <v>20</v>
      </c>
      <c r="C10" s="23">
        <v>50</v>
      </c>
      <c r="D10" s="24" t="s">
        <v>16</v>
      </c>
      <c r="E10" s="22"/>
      <c r="F10" s="22"/>
      <c r="G10" s="22">
        <f t="shared" si="0"/>
        <v>0</v>
      </c>
      <c r="H10" s="22">
        <f t="shared" si="1"/>
        <v>0</v>
      </c>
      <c r="I10" s="22">
        <f t="shared" si="2"/>
        <v>0</v>
      </c>
    </row>
    <row r="11" spans="1:9" x14ac:dyDescent="0.25">
      <c r="A11" s="39" t="s">
        <v>73</v>
      </c>
      <c r="B11" s="7" t="s">
        <v>21</v>
      </c>
      <c r="C11" s="23">
        <v>20</v>
      </c>
      <c r="D11" s="24" t="s">
        <v>13</v>
      </c>
      <c r="E11" s="22"/>
      <c r="F11" s="22"/>
      <c r="G11" s="22">
        <f t="shared" si="0"/>
        <v>0</v>
      </c>
      <c r="H11" s="22">
        <f t="shared" si="1"/>
        <v>0</v>
      </c>
      <c r="I11" s="22">
        <f t="shared" si="2"/>
        <v>0</v>
      </c>
    </row>
    <row r="12" spans="1:9" x14ac:dyDescent="0.25">
      <c r="A12" s="39" t="s">
        <v>74</v>
      </c>
      <c r="B12" s="7" t="s">
        <v>22</v>
      </c>
      <c r="C12" s="23">
        <v>20</v>
      </c>
      <c r="D12" s="24" t="s">
        <v>13</v>
      </c>
      <c r="E12" s="22"/>
      <c r="F12" s="22"/>
      <c r="G12" s="22">
        <f t="shared" si="0"/>
        <v>0</v>
      </c>
      <c r="H12" s="22">
        <f t="shared" si="1"/>
        <v>0</v>
      </c>
      <c r="I12" s="22">
        <f t="shared" si="2"/>
        <v>0</v>
      </c>
    </row>
    <row r="13" spans="1:9" x14ac:dyDescent="0.25">
      <c r="A13" s="39" t="s">
        <v>75</v>
      </c>
      <c r="B13" s="7" t="s">
        <v>23</v>
      </c>
      <c r="C13" s="23">
        <v>50</v>
      </c>
      <c r="D13" s="24" t="s">
        <v>16</v>
      </c>
      <c r="E13" s="22"/>
      <c r="F13" s="22"/>
      <c r="G13" s="22">
        <f t="shared" si="0"/>
        <v>0</v>
      </c>
      <c r="H13" s="22">
        <f t="shared" si="1"/>
        <v>0</v>
      </c>
      <c r="I13" s="22">
        <f t="shared" si="2"/>
        <v>0</v>
      </c>
    </row>
    <row r="14" spans="1:9" ht="25.5" x14ac:dyDescent="0.25">
      <c r="A14" s="39" t="s">
        <v>76</v>
      </c>
      <c r="B14" s="7" t="s">
        <v>24</v>
      </c>
      <c r="C14" s="23">
        <v>2</v>
      </c>
      <c r="D14" s="24" t="s">
        <v>13</v>
      </c>
      <c r="E14" s="22"/>
      <c r="F14" s="22"/>
      <c r="G14" s="22">
        <f t="shared" si="0"/>
        <v>0</v>
      </c>
      <c r="H14" s="22">
        <f t="shared" si="1"/>
        <v>0</v>
      </c>
      <c r="I14" s="22">
        <f t="shared" si="2"/>
        <v>0</v>
      </c>
    </row>
    <row r="15" spans="1:9" ht="38.25" x14ac:dyDescent="0.25">
      <c r="A15" s="39" t="s">
        <v>77</v>
      </c>
      <c r="B15" s="7" t="s">
        <v>25</v>
      </c>
      <c r="C15" s="23">
        <v>100</v>
      </c>
      <c r="D15" s="24" t="s">
        <v>16</v>
      </c>
      <c r="E15" s="22"/>
      <c r="F15" s="22"/>
      <c r="G15" s="22">
        <f t="shared" si="0"/>
        <v>0</v>
      </c>
      <c r="H15" s="22">
        <f t="shared" si="1"/>
        <v>0</v>
      </c>
      <c r="I15" s="22">
        <f t="shared" si="2"/>
        <v>0</v>
      </c>
    </row>
    <row r="16" spans="1:9" ht="38.25" x14ac:dyDescent="0.25">
      <c r="A16" s="39" t="s">
        <v>78</v>
      </c>
      <c r="B16" s="7" t="s">
        <v>26</v>
      </c>
      <c r="C16" s="23">
        <v>1</v>
      </c>
      <c r="D16" s="24" t="s">
        <v>9</v>
      </c>
      <c r="E16" s="22"/>
      <c r="F16" s="22"/>
      <c r="G16" s="22">
        <f t="shared" si="0"/>
        <v>0</v>
      </c>
      <c r="H16" s="22">
        <f t="shared" si="1"/>
        <v>0</v>
      </c>
      <c r="I16" s="22">
        <f t="shared" si="2"/>
        <v>0</v>
      </c>
    </row>
    <row r="17" spans="1:9" ht="38.25" x14ac:dyDescent="0.25">
      <c r="A17" s="39" t="s">
        <v>79</v>
      </c>
      <c r="B17" s="7" t="s">
        <v>27</v>
      </c>
      <c r="C17" s="23">
        <v>1</v>
      </c>
      <c r="D17" s="24" t="s">
        <v>9</v>
      </c>
      <c r="E17" s="22"/>
      <c r="F17" s="22"/>
      <c r="G17" s="22">
        <f t="shared" si="0"/>
        <v>0</v>
      </c>
      <c r="H17" s="22">
        <f t="shared" si="1"/>
        <v>0</v>
      </c>
      <c r="I17" s="22">
        <f t="shared" si="2"/>
        <v>0</v>
      </c>
    </row>
    <row r="18" spans="1:9" ht="25.5" x14ac:dyDescent="0.25">
      <c r="A18" s="39" t="s">
        <v>80</v>
      </c>
      <c r="B18" s="9" t="s">
        <v>28</v>
      </c>
      <c r="C18" s="23">
        <v>1</v>
      </c>
      <c r="D18" s="24" t="s">
        <v>9</v>
      </c>
      <c r="E18" s="22"/>
      <c r="F18" s="22"/>
      <c r="G18" s="22">
        <f t="shared" si="0"/>
        <v>0</v>
      </c>
      <c r="H18" s="22">
        <f t="shared" si="1"/>
        <v>0</v>
      </c>
      <c r="I18" s="22">
        <f t="shared" si="2"/>
        <v>0</v>
      </c>
    </row>
    <row r="19" spans="1:9" x14ac:dyDescent="0.25">
      <c r="A19" s="39" t="s">
        <v>81</v>
      </c>
      <c r="B19" s="7" t="s">
        <v>29</v>
      </c>
      <c r="C19" s="23">
        <v>1</v>
      </c>
      <c r="D19" s="24" t="s">
        <v>18</v>
      </c>
      <c r="E19" s="22"/>
      <c r="F19" s="22"/>
      <c r="G19" s="22">
        <f t="shared" si="0"/>
        <v>0</v>
      </c>
      <c r="H19" s="22">
        <f t="shared" si="1"/>
        <v>0</v>
      </c>
      <c r="I19" s="22">
        <f t="shared" si="2"/>
        <v>0</v>
      </c>
    </row>
    <row r="20" spans="1:9" ht="76.5" x14ac:dyDescent="0.25">
      <c r="A20" s="39" t="s">
        <v>82</v>
      </c>
      <c r="B20" s="7" t="s">
        <v>30</v>
      </c>
      <c r="C20" s="23">
        <v>5</v>
      </c>
      <c r="D20" s="24" t="s">
        <v>9</v>
      </c>
      <c r="E20" s="22"/>
      <c r="F20" s="22"/>
      <c r="G20" s="22">
        <f t="shared" si="0"/>
        <v>0</v>
      </c>
      <c r="H20" s="22">
        <f t="shared" si="1"/>
        <v>0</v>
      </c>
      <c r="I20" s="22">
        <f t="shared" si="2"/>
        <v>0</v>
      </c>
    </row>
    <row r="21" spans="1:9" ht="25.5" x14ac:dyDescent="0.25">
      <c r="A21" s="39" t="s">
        <v>83</v>
      </c>
      <c r="B21" s="7" t="s">
        <v>31</v>
      </c>
      <c r="C21" s="23">
        <v>16</v>
      </c>
      <c r="D21" s="24" t="s">
        <v>9</v>
      </c>
      <c r="E21" s="22"/>
      <c r="F21" s="22"/>
      <c r="G21" s="22">
        <f t="shared" si="0"/>
        <v>0</v>
      </c>
      <c r="H21" s="22">
        <f t="shared" si="1"/>
        <v>0</v>
      </c>
      <c r="I21" s="22">
        <f t="shared" si="2"/>
        <v>0</v>
      </c>
    </row>
    <row r="22" spans="1:9" ht="38.25" x14ac:dyDescent="0.25">
      <c r="A22" s="39" t="s">
        <v>84</v>
      </c>
      <c r="B22" s="7" t="s">
        <v>32</v>
      </c>
      <c r="C22" s="23">
        <v>500</v>
      </c>
      <c r="D22" s="24" t="s">
        <v>16</v>
      </c>
      <c r="E22" s="22"/>
      <c r="F22" s="22"/>
      <c r="G22" s="22">
        <f t="shared" si="0"/>
        <v>0</v>
      </c>
      <c r="H22" s="22">
        <f t="shared" si="1"/>
        <v>0</v>
      </c>
      <c r="I22" s="22">
        <f t="shared" si="2"/>
        <v>0</v>
      </c>
    </row>
    <row r="23" spans="1:9" x14ac:dyDescent="0.25">
      <c r="A23" s="39" t="s">
        <v>85</v>
      </c>
      <c r="B23" s="7" t="s">
        <v>33</v>
      </c>
      <c r="C23" s="23">
        <v>1</v>
      </c>
      <c r="D23" s="24" t="s">
        <v>9</v>
      </c>
      <c r="E23" s="22"/>
      <c r="F23" s="22"/>
      <c r="G23" s="22">
        <f t="shared" si="0"/>
        <v>0</v>
      </c>
      <c r="H23" s="22">
        <f t="shared" si="1"/>
        <v>0</v>
      </c>
      <c r="I23" s="22">
        <f t="shared" si="2"/>
        <v>0</v>
      </c>
    </row>
    <row r="24" spans="1:9" x14ac:dyDescent="0.25">
      <c r="A24" s="39" t="s">
        <v>86</v>
      </c>
      <c r="B24" s="7" t="s">
        <v>34</v>
      </c>
      <c r="C24" s="23">
        <v>1</v>
      </c>
      <c r="D24" s="24" t="s">
        <v>9</v>
      </c>
      <c r="E24" s="22"/>
      <c r="F24" s="22"/>
      <c r="G24" s="22">
        <f t="shared" si="0"/>
        <v>0</v>
      </c>
      <c r="H24" s="22">
        <f t="shared" si="1"/>
        <v>0</v>
      </c>
      <c r="I24" s="22">
        <f t="shared" si="2"/>
        <v>0</v>
      </c>
    </row>
    <row r="25" spans="1:9" x14ac:dyDescent="0.25">
      <c r="A25" s="39" t="s">
        <v>87</v>
      </c>
      <c r="B25" s="7" t="s">
        <v>60</v>
      </c>
      <c r="C25" s="23">
        <v>1</v>
      </c>
      <c r="D25" s="24" t="s">
        <v>9</v>
      </c>
      <c r="E25" s="22"/>
      <c r="F25" s="22"/>
      <c r="G25" s="22">
        <f t="shared" si="0"/>
        <v>0</v>
      </c>
      <c r="H25" s="22">
        <f t="shared" si="1"/>
        <v>0</v>
      </c>
      <c r="I25" s="22">
        <f t="shared" si="2"/>
        <v>0</v>
      </c>
    </row>
    <row r="26" spans="1:9" ht="25.5" x14ac:dyDescent="0.25">
      <c r="A26" s="39" t="s">
        <v>88</v>
      </c>
      <c r="B26" s="7" t="s">
        <v>36</v>
      </c>
      <c r="C26" s="23">
        <v>1</v>
      </c>
      <c r="D26" s="24" t="s">
        <v>9</v>
      </c>
      <c r="E26" s="22"/>
      <c r="F26" s="22"/>
      <c r="G26" s="22">
        <f t="shared" si="0"/>
        <v>0</v>
      </c>
      <c r="H26" s="22">
        <f t="shared" si="1"/>
        <v>0</v>
      </c>
      <c r="I26" s="22">
        <f t="shared" si="2"/>
        <v>0</v>
      </c>
    </row>
    <row r="27" spans="1:9" ht="25.5" x14ac:dyDescent="0.25">
      <c r="A27" s="39" t="s">
        <v>89</v>
      </c>
      <c r="B27" s="9" t="s">
        <v>37</v>
      </c>
      <c r="C27" s="25">
        <v>1</v>
      </c>
      <c r="D27" s="26" t="s">
        <v>9</v>
      </c>
      <c r="E27" s="22"/>
      <c r="F27" s="22"/>
      <c r="G27" s="22">
        <f t="shared" si="0"/>
        <v>0</v>
      </c>
      <c r="H27" s="22">
        <f t="shared" si="1"/>
        <v>0</v>
      </c>
      <c r="I27" s="22">
        <f t="shared" si="2"/>
        <v>0</v>
      </c>
    </row>
    <row r="28" spans="1:9" x14ac:dyDescent="0.25">
      <c r="A28" s="39" t="s">
        <v>90</v>
      </c>
      <c r="B28" s="9" t="s">
        <v>38</v>
      </c>
      <c r="C28" s="25">
        <v>1</v>
      </c>
      <c r="D28" s="26" t="s">
        <v>9</v>
      </c>
      <c r="E28" s="22"/>
      <c r="F28" s="22"/>
      <c r="G28" s="22">
        <f t="shared" si="0"/>
        <v>0</v>
      </c>
      <c r="H28" s="22">
        <f t="shared" si="1"/>
        <v>0</v>
      </c>
      <c r="I28" s="22">
        <f t="shared" si="2"/>
        <v>0</v>
      </c>
    </row>
    <row r="29" spans="1:9" x14ac:dyDescent="0.25">
      <c r="A29" s="39" t="s">
        <v>91</v>
      </c>
      <c r="B29" s="9" t="s">
        <v>44</v>
      </c>
      <c r="C29" s="25">
        <v>1</v>
      </c>
      <c r="D29" s="26" t="s">
        <v>9</v>
      </c>
      <c r="E29" s="22"/>
      <c r="F29" s="22"/>
      <c r="G29" s="22">
        <f t="shared" ref="G29" si="3">C29*E29</f>
        <v>0</v>
      </c>
      <c r="H29" s="22">
        <f t="shared" ref="H29" si="4">F29*C29</f>
        <v>0</v>
      </c>
      <c r="I29" s="22">
        <f t="shared" ref="I29" si="5">H29+G29</f>
        <v>0</v>
      </c>
    </row>
    <row r="30" spans="1:9" x14ac:dyDescent="0.25">
      <c r="A30" s="39" t="s">
        <v>92</v>
      </c>
      <c r="B30" s="9" t="s">
        <v>54</v>
      </c>
      <c r="C30" s="25">
        <v>1</v>
      </c>
      <c r="D30" s="26" t="s">
        <v>9</v>
      </c>
      <c r="E30" s="22"/>
      <c r="F30" s="22"/>
      <c r="G30" s="22">
        <f t="shared" ref="G30" si="6">C30*E30</f>
        <v>0</v>
      </c>
      <c r="H30" s="22">
        <f t="shared" ref="H30" si="7">F30*C30</f>
        <v>0</v>
      </c>
      <c r="I30" s="22">
        <f t="shared" ref="I30" si="8">H30+G30</f>
        <v>0</v>
      </c>
    </row>
    <row r="31" spans="1:9" x14ac:dyDescent="0.25">
      <c r="A31" s="10"/>
      <c r="B31" s="11"/>
      <c r="C31" s="27"/>
      <c r="D31" s="28"/>
      <c r="E31" s="29"/>
      <c r="F31" s="29"/>
      <c r="G31" s="29"/>
      <c r="H31" s="29"/>
      <c r="I31" s="30"/>
    </row>
    <row r="32" spans="1:9" x14ac:dyDescent="0.25">
      <c r="A32" s="12"/>
      <c r="B32" s="13" t="s">
        <v>39</v>
      </c>
      <c r="C32" s="31"/>
      <c r="D32" s="32"/>
      <c r="E32" s="33"/>
      <c r="F32" s="33"/>
      <c r="G32" s="33">
        <f>SUM(G2:G31)</f>
        <v>0</v>
      </c>
      <c r="H32" s="33">
        <f>SUM(H2:H31)</f>
        <v>0</v>
      </c>
      <c r="I32" s="33">
        <f>SUM(I2:I31)</f>
        <v>0</v>
      </c>
    </row>
    <row r="33" spans="1:9" x14ac:dyDescent="0.25">
      <c r="A33" s="14"/>
      <c r="B33" s="13" t="s">
        <v>40</v>
      </c>
      <c r="C33" s="23"/>
      <c r="D33" s="24"/>
      <c r="E33" s="34"/>
      <c r="F33" s="34"/>
      <c r="G33" s="33">
        <f>G32*0.27</f>
        <v>0</v>
      </c>
      <c r="H33" s="33">
        <f>H32*0.27</f>
        <v>0</v>
      </c>
      <c r="I33" s="33">
        <f>I32*0.27</f>
        <v>0</v>
      </c>
    </row>
    <row r="34" spans="1:9" x14ac:dyDescent="0.25">
      <c r="A34" s="10"/>
      <c r="B34" s="15"/>
      <c r="C34" s="27"/>
      <c r="D34" s="28"/>
      <c r="E34" s="29"/>
      <c r="F34" s="29"/>
      <c r="G34" s="29"/>
      <c r="H34" s="35"/>
      <c r="I34" s="30"/>
    </row>
    <row r="35" spans="1:9" x14ac:dyDescent="0.25">
      <c r="A35" s="14"/>
      <c r="B35" s="13" t="s">
        <v>41</v>
      </c>
      <c r="C35" s="23"/>
      <c r="D35" s="24"/>
      <c r="E35" s="34"/>
      <c r="F35" s="34"/>
      <c r="G35" s="33">
        <f>G32+G33</f>
        <v>0</v>
      </c>
      <c r="H35" s="33">
        <f>H32+H33</f>
        <v>0</v>
      </c>
      <c r="I35" s="33">
        <f>I32+I33</f>
        <v>0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E2" sqref="E2:F31"/>
    </sheetView>
  </sheetViews>
  <sheetFormatPr defaultColWidth="8.5703125" defaultRowHeight="15" x14ac:dyDescent="0.25"/>
  <cols>
    <col min="1" max="1" width="4.140625" customWidth="1"/>
    <col min="2" max="2" width="36" customWidth="1"/>
    <col min="7" max="7" width="9.85546875" bestFit="1" customWidth="1"/>
    <col min="8" max="8" width="9.42578125" customWidth="1"/>
    <col min="9" max="9" width="9.85546875" bestFit="1" customWidth="1"/>
  </cols>
  <sheetData>
    <row r="1" spans="1:9" ht="26.25" thickBot="1" x14ac:dyDescent="0.3">
      <c r="A1" s="2" t="s">
        <v>0</v>
      </c>
      <c r="B1" s="3" t="s">
        <v>1</v>
      </c>
      <c r="C1" s="4" t="s">
        <v>2</v>
      </c>
      <c r="D1" s="3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9" ht="42" customHeight="1" x14ac:dyDescent="0.25">
      <c r="A2" s="39" t="s">
        <v>64</v>
      </c>
      <c r="B2" s="6" t="s">
        <v>62</v>
      </c>
      <c r="C2" s="20">
        <v>1</v>
      </c>
      <c r="D2" s="21" t="s">
        <v>9</v>
      </c>
      <c r="E2" s="22"/>
      <c r="F2" s="22"/>
      <c r="G2" s="22">
        <f>C2*E2</f>
        <v>0</v>
      </c>
      <c r="H2" s="22">
        <f>F2*C2</f>
        <v>0</v>
      </c>
      <c r="I2" s="22">
        <f>H2+G2</f>
        <v>0</v>
      </c>
    </row>
    <row r="3" spans="1:9" ht="38.25" x14ac:dyDescent="0.25">
      <c r="A3" s="39" t="s">
        <v>65</v>
      </c>
      <c r="B3" s="6" t="s">
        <v>94</v>
      </c>
      <c r="C3" s="20">
        <v>1</v>
      </c>
      <c r="D3" s="21" t="s">
        <v>9</v>
      </c>
      <c r="E3" s="22"/>
      <c r="F3" s="22"/>
      <c r="G3" s="22">
        <f t="shared" ref="G3:G4" si="0">C3*E3</f>
        <v>0</v>
      </c>
      <c r="H3" s="22">
        <f t="shared" ref="H3:H4" si="1">F3*C3</f>
        <v>0</v>
      </c>
      <c r="I3" s="22">
        <f t="shared" ref="I3:I4" si="2">H3+G3</f>
        <v>0</v>
      </c>
    </row>
    <row r="4" spans="1:9" ht="63.75" x14ac:dyDescent="0.25">
      <c r="A4" s="39" t="s">
        <v>66</v>
      </c>
      <c r="B4" s="6" t="s">
        <v>63</v>
      </c>
      <c r="C4" s="20">
        <v>1</v>
      </c>
      <c r="D4" s="21" t="s">
        <v>9</v>
      </c>
      <c r="E4" s="22"/>
      <c r="F4" s="22"/>
      <c r="G4" s="22">
        <f t="shared" si="0"/>
        <v>0</v>
      </c>
      <c r="H4" s="22">
        <f t="shared" si="1"/>
        <v>0</v>
      </c>
      <c r="I4" s="22">
        <f t="shared" si="2"/>
        <v>0</v>
      </c>
    </row>
    <row r="5" spans="1:9" ht="25.5" x14ac:dyDescent="0.25">
      <c r="A5" s="39" t="s">
        <v>67</v>
      </c>
      <c r="B5" s="6" t="s">
        <v>95</v>
      </c>
      <c r="C5" s="20">
        <v>420</v>
      </c>
      <c r="D5" s="21" t="s">
        <v>9</v>
      </c>
      <c r="E5" s="22"/>
      <c r="F5" s="22"/>
      <c r="G5" s="22">
        <f t="shared" ref="G5:G30" si="3">C5*E5</f>
        <v>0</v>
      </c>
      <c r="H5" s="22">
        <f t="shared" ref="H5:H30" si="4">F5*C5</f>
        <v>0</v>
      </c>
      <c r="I5" s="22">
        <f t="shared" ref="I5:I30" si="5">H5+G5</f>
        <v>0</v>
      </c>
    </row>
    <row r="6" spans="1:9" ht="38.25" x14ac:dyDescent="0.25">
      <c r="A6" s="39" t="s">
        <v>68</v>
      </c>
      <c r="B6" s="7" t="s">
        <v>50</v>
      </c>
      <c r="C6" s="23">
        <v>216</v>
      </c>
      <c r="D6" s="24" t="s">
        <v>13</v>
      </c>
      <c r="E6" s="22"/>
      <c r="F6" s="22"/>
      <c r="G6" s="22">
        <f t="shared" si="3"/>
        <v>0</v>
      </c>
      <c r="H6" s="22">
        <f t="shared" si="4"/>
        <v>0</v>
      </c>
      <c r="I6" s="22">
        <f t="shared" si="5"/>
        <v>0</v>
      </c>
    </row>
    <row r="7" spans="1:9" x14ac:dyDescent="0.25">
      <c r="A7" s="39" t="s">
        <v>69</v>
      </c>
      <c r="B7" s="7" t="s">
        <v>43</v>
      </c>
      <c r="C7" s="23">
        <v>1</v>
      </c>
      <c r="D7" s="24" t="s">
        <v>9</v>
      </c>
      <c r="E7" s="22"/>
      <c r="F7" s="22"/>
      <c r="G7" s="22">
        <f t="shared" si="3"/>
        <v>0</v>
      </c>
      <c r="H7" s="22">
        <f t="shared" si="4"/>
        <v>0</v>
      </c>
      <c r="I7" s="22">
        <f t="shared" si="5"/>
        <v>0</v>
      </c>
    </row>
    <row r="8" spans="1:9" ht="25.5" x14ac:dyDescent="0.25">
      <c r="A8" s="39" t="s">
        <v>70</v>
      </c>
      <c r="B8" s="7" t="s">
        <v>15</v>
      </c>
      <c r="C8" s="23">
        <v>800</v>
      </c>
      <c r="D8" s="24" t="s">
        <v>16</v>
      </c>
      <c r="E8" s="22"/>
      <c r="F8" s="22"/>
      <c r="G8" s="22">
        <f t="shared" si="3"/>
        <v>0</v>
      </c>
      <c r="H8" s="22">
        <f t="shared" si="4"/>
        <v>0</v>
      </c>
      <c r="I8" s="22">
        <f t="shared" si="5"/>
        <v>0</v>
      </c>
    </row>
    <row r="9" spans="1:9" x14ac:dyDescent="0.25">
      <c r="A9" s="39" t="s">
        <v>71</v>
      </c>
      <c r="B9" s="7" t="s">
        <v>17</v>
      </c>
      <c r="C9" s="23">
        <v>800</v>
      </c>
      <c r="D9" s="24" t="s">
        <v>18</v>
      </c>
      <c r="E9" s="22"/>
      <c r="F9" s="22"/>
      <c r="G9" s="22">
        <f t="shared" si="3"/>
        <v>0</v>
      </c>
      <c r="H9" s="22">
        <f t="shared" si="4"/>
        <v>0</v>
      </c>
      <c r="I9" s="22">
        <f t="shared" si="5"/>
        <v>0</v>
      </c>
    </row>
    <row r="10" spans="1:9" x14ac:dyDescent="0.25">
      <c r="A10" s="39" t="s">
        <v>72</v>
      </c>
      <c r="B10" s="7" t="s">
        <v>19</v>
      </c>
      <c r="C10" s="23">
        <v>100</v>
      </c>
      <c r="D10" s="24" t="s">
        <v>16</v>
      </c>
      <c r="E10" s="22"/>
      <c r="F10" s="22"/>
      <c r="G10" s="22">
        <f t="shared" si="3"/>
        <v>0</v>
      </c>
      <c r="H10" s="22">
        <f t="shared" si="4"/>
        <v>0</v>
      </c>
      <c r="I10" s="22">
        <f t="shared" si="5"/>
        <v>0</v>
      </c>
    </row>
    <row r="11" spans="1:9" x14ac:dyDescent="0.25">
      <c r="A11" s="39" t="s">
        <v>73</v>
      </c>
      <c r="B11" s="7" t="s">
        <v>20</v>
      </c>
      <c r="C11" s="23">
        <v>100</v>
      </c>
      <c r="D11" s="24" t="s">
        <v>16</v>
      </c>
      <c r="E11" s="22"/>
      <c r="F11" s="22"/>
      <c r="G11" s="22">
        <f t="shared" si="3"/>
        <v>0</v>
      </c>
      <c r="H11" s="22">
        <f t="shared" si="4"/>
        <v>0</v>
      </c>
      <c r="I11" s="22">
        <f t="shared" si="5"/>
        <v>0</v>
      </c>
    </row>
    <row r="12" spans="1:9" x14ac:dyDescent="0.25">
      <c r="A12" s="39" t="s">
        <v>74</v>
      </c>
      <c r="B12" s="7" t="s">
        <v>21</v>
      </c>
      <c r="C12" s="23">
        <v>50</v>
      </c>
      <c r="D12" s="24" t="s">
        <v>13</v>
      </c>
      <c r="E12" s="22"/>
      <c r="F12" s="22"/>
      <c r="G12" s="22">
        <f t="shared" si="3"/>
        <v>0</v>
      </c>
      <c r="H12" s="22">
        <f t="shared" si="4"/>
        <v>0</v>
      </c>
      <c r="I12" s="22">
        <f t="shared" si="5"/>
        <v>0</v>
      </c>
    </row>
    <row r="13" spans="1:9" x14ac:dyDescent="0.25">
      <c r="A13" s="39" t="s">
        <v>75</v>
      </c>
      <c r="B13" s="7" t="s">
        <v>22</v>
      </c>
      <c r="C13" s="23">
        <v>50</v>
      </c>
      <c r="D13" s="24" t="s">
        <v>13</v>
      </c>
      <c r="E13" s="22"/>
      <c r="F13" s="22"/>
      <c r="G13" s="22">
        <f t="shared" si="3"/>
        <v>0</v>
      </c>
      <c r="H13" s="22">
        <f t="shared" si="4"/>
        <v>0</v>
      </c>
      <c r="I13" s="22">
        <f t="shared" si="5"/>
        <v>0</v>
      </c>
    </row>
    <row r="14" spans="1:9" x14ac:dyDescent="0.25">
      <c r="A14" s="39" t="s">
        <v>76</v>
      </c>
      <c r="B14" s="7" t="s">
        <v>23</v>
      </c>
      <c r="C14" s="23">
        <v>150</v>
      </c>
      <c r="D14" s="24" t="s">
        <v>16</v>
      </c>
      <c r="E14" s="22"/>
      <c r="F14" s="22"/>
      <c r="G14" s="22">
        <f t="shared" si="3"/>
        <v>0</v>
      </c>
      <c r="H14" s="22">
        <f t="shared" si="4"/>
        <v>0</v>
      </c>
      <c r="I14" s="22">
        <f t="shared" si="5"/>
        <v>0</v>
      </c>
    </row>
    <row r="15" spans="1:9" ht="25.5" x14ac:dyDescent="0.25">
      <c r="A15" s="39" t="s">
        <v>77</v>
      </c>
      <c r="B15" s="7" t="s">
        <v>24</v>
      </c>
      <c r="C15" s="23">
        <v>10</v>
      </c>
      <c r="D15" s="24" t="s">
        <v>13</v>
      </c>
      <c r="E15" s="22"/>
      <c r="F15" s="22"/>
      <c r="G15" s="22">
        <f t="shared" si="3"/>
        <v>0</v>
      </c>
      <c r="H15" s="22">
        <f t="shared" si="4"/>
        <v>0</v>
      </c>
      <c r="I15" s="22">
        <f t="shared" si="5"/>
        <v>0</v>
      </c>
    </row>
    <row r="16" spans="1:9" ht="38.25" x14ac:dyDescent="0.25">
      <c r="A16" s="39" t="s">
        <v>78</v>
      </c>
      <c r="B16" s="7" t="s">
        <v>25</v>
      </c>
      <c r="C16" s="23">
        <v>120</v>
      </c>
      <c r="D16" s="24" t="s">
        <v>16</v>
      </c>
      <c r="E16" s="22"/>
      <c r="F16" s="22"/>
      <c r="G16" s="22">
        <f t="shared" si="3"/>
        <v>0</v>
      </c>
      <c r="H16" s="22">
        <f t="shared" si="4"/>
        <v>0</v>
      </c>
      <c r="I16" s="22">
        <f t="shared" si="5"/>
        <v>0</v>
      </c>
    </row>
    <row r="17" spans="1:9" ht="38.25" x14ac:dyDescent="0.25">
      <c r="A17" s="39" t="s">
        <v>79</v>
      </c>
      <c r="B17" s="7" t="s">
        <v>26</v>
      </c>
      <c r="C17" s="23">
        <v>2</v>
      </c>
      <c r="D17" s="24" t="s">
        <v>9</v>
      </c>
      <c r="E17" s="22"/>
      <c r="F17" s="22"/>
      <c r="G17" s="22">
        <f t="shared" si="3"/>
        <v>0</v>
      </c>
      <c r="H17" s="22">
        <f t="shared" si="4"/>
        <v>0</v>
      </c>
      <c r="I17" s="22">
        <f t="shared" si="5"/>
        <v>0</v>
      </c>
    </row>
    <row r="18" spans="1:9" ht="38.25" x14ac:dyDescent="0.25">
      <c r="A18" s="39" t="s">
        <v>80</v>
      </c>
      <c r="B18" s="7" t="s">
        <v>27</v>
      </c>
      <c r="C18" s="23">
        <v>1</v>
      </c>
      <c r="D18" s="24" t="s">
        <v>9</v>
      </c>
      <c r="E18" s="22"/>
      <c r="F18" s="22"/>
      <c r="G18" s="22">
        <f t="shared" si="3"/>
        <v>0</v>
      </c>
      <c r="H18" s="22">
        <f t="shared" si="4"/>
        <v>0</v>
      </c>
      <c r="I18" s="22">
        <f t="shared" si="5"/>
        <v>0</v>
      </c>
    </row>
    <row r="19" spans="1:9" ht="25.5" x14ac:dyDescent="0.25">
      <c r="A19" s="39" t="s">
        <v>81</v>
      </c>
      <c r="B19" s="9" t="s">
        <v>28</v>
      </c>
      <c r="C19" s="23">
        <v>1</v>
      </c>
      <c r="D19" s="24" t="s">
        <v>9</v>
      </c>
      <c r="E19" s="22"/>
      <c r="F19" s="22"/>
      <c r="G19" s="22">
        <f t="shared" si="3"/>
        <v>0</v>
      </c>
      <c r="H19" s="22">
        <f t="shared" si="4"/>
        <v>0</v>
      </c>
      <c r="I19" s="22">
        <f t="shared" si="5"/>
        <v>0</v>
      </c>
    </row>
    <row r="20" spans="1:9" x14ac:dyDescent="0.25">
      <c r="A20" s="39" t="s">
        <v>82</v>
      </c>
      <c r="B20" s="7" t="s">
        <v>29</v>
      </c>
      <c r="C20" s="23">
        <v>1</v>
      </c>
      <c r="D20" s="24" t="s">
        <v>18</v>
      </c>
      <c r="E20" s="22"/>
      <c r="F20" s="22"/>
      <c r="G20" s="22">
        <f t="shared" si="3"/>
        <v>0</v>
      </c>
      <c r="H20" s="22">
        <f t="shared" si="4"/>
        <v>0</v>
      </c>
      <c r="I20" s="22">
        <f t="shared" si="5"/>
        <v>0</v>
      </c>
    </row>
    <row r="21" spans="1:9" ht="76.5" x14ac:dyDescent="0.25">
      <c r="A21" s="39" t="s">
        <v>83</v>
      </c>
      <c r="B21" s="7" t="s">
        <v>30</v>
      </c>
      <c r="C21" s="23">
        <v>10</v>
      </c>
      <c r="D21" s="24" t="s">
        <v>9</v>
      </c>
      <c r="E21" s="22"/>
      <c r="F21" s="22"/>
      <c r="G21" s="22">
        <f t="shared" si="3"/>
        <v>0</v>
      </c>
      <c r="H21" s="22">
        <f t="shared" si="4"/>
        <v>0</v>
      </c>
      <c r="I21" s="22">
        <f t="shared" si="5"/>
        <v>0</v>
      </c>
    </row>
    <row r="22" spans="1:9" ht="25.5" x14ac:dyDescent="0.25">
      <c r="A22" s="39" t="s">
        <v>84</v>
      </c>
      <c r="B22" s="7" t="s">
        <v>31</v>
      </c>
      <c r="C22" s="23">
        <v>25</v>
      </c>
      <c r="D22" s="24" t="s">
        <v>9</v>
      </c>
      <c r="E22" s="22"/>
      <c r="F22" s="22"/>
      <c r="G22" s="22">
        <f t="shared" si="3"/>
        <v>0</v>
      </c>
      <c r="H22" s="22">
        <f t="shared" si="4"/>
        <v>0</v>
      </c>
      <c r="I22" s="22">
        <f t="shared" si="5"/>
        <v>0</v>
      </c>
    </row>
    <row r="23" spans="1:9" ht="38.25" x14ac:dyDescent="0.25">
      <c r="A23" s="39" t="s">
        <v>85</v>
      </c>
      <c r="B23" s="7" t="s">
        <v>32</v>
      </c>
      <c r="C23" s="23">
        <v>500</v>
      </c>
      <c r="D23" s="24" t="s">
        <v>16</v>
      </c>
      <c r="E23" s="22"/>
      <c r="F23" s="22"/>
      <c r="G23" s="22">
        <f t="shared" si="3"/>
        <v>0</v>
      </c>
      <c r="H23" s="22">
        <f t="shared" si="4"/>
        <v>0</v>
      </c>
      <c r="I23" s="22">
        <f t="shared" si="5"/>
        <v>0</v>
      </c>
    </row>
    <row r="24" spans="1:9" x14ac:dyDescent="0.25">
      <c r="A24" s="39" t="s">
        <v>86</v>
      </c>
      <c r="B24" s="7" t="s">
        <v>33</v>
      </c>
      <c r="C24" s="23">
        <v>1</v>
      </c>
      <c r="D24" s="24" t="s">
        <v>9</v>
      </c>
      <c r="E24" s="22"/>
      <c r="F24" s="22"/>
      <c r="G24" s="22">
        <f t="shared" si="3"/>
        <v>0</v>
      </c>
      <c r="H24" s="22">
        <f t="shared" si="4"/>
        <v>0</v>
      </c>
      <c r="I24" s="22">
        <f t="shared" si="5"/>
        <v>0</v>
      </c>
    </row>
    <row r="25" spans="1:9" x14ac:dyDescent="0.25">
      <c r="A25" s="39" t="s">
        <v>87</v>
      </c>
      <c r="B25" s="7" t="s">
        <v>34</v>
      </c>
      <c r="C25" s="23">
        <v>1</v>
      </c>
      <c r="D25" s="24" t="s">
        <v>9</v>
      </c>
      <c r="E25" s="22"/>
      <c r="F25" s="22"/>
      <c r="G25" s="22">
        <f t="shared" si="3"/>
        <v>0</v>
      </c>
      <c r="H25" s="22">
        <f t="shared" si="4"/>
        <v>0</v>
      </c>
      <c r="I25" s="22">
        <f t="shared" si="5"/>
        <v>0</v>
      </c>
    </row>
    <row r="26" spans="1:9" x14ac:dyDescent="0.25">
      <c r="A26" s="39" t="s">
        <v>88</v>
      </c>
      <c r="B26" s="7" t="s">
        <v>35</v>
      </c>
      <c r="C26" s="23">
        <v>1</v>
      </c>
      <c r="D26" s="24" t="s">
        <v>9</v>
      </c>
      <c r="E26" s="22"/>
      <c r="F26" s="22"/>
      <c r="G26" s="22">
        <f t="shared" si="3"/>
        <v>0</v>
      </c>
      <c r="H26" s="22">
        <f t="shared" si="4"/>
        <v>0</v>
      </c>
      <c r="I26" s="22">
        <f t="shared" si="5"/>
        <v>0</v>
      </c>
    </row>
    <row r="27" spans="1:9" ht="25.5" x14ac:dyDescent="0.25">
      <c r="A27" s="39" t="s">
        <v>89</v>
      </c>
      <c r="B27" s="7" t="s">
        <v>36</v>
      </c>
      <c r="C27" s="23">
        <v>1</v>
      </c>
      <c r="D27" s="24" t="s">
        <v>9</v>
      </c>
      <c r="E27" s="22"/>
      <c r="F27" s="22"/>
      <c r="G27" s="22">
        <f t="shared" si="3"/>
        <v>0</v>
      </c>
      <c r="H27" s="22">
        <f t="shared" si="4"/>
        <v>0</v>
      </c>
      <c r="I27" s="22">
        <f t="shared" si="5"/>
        <v>0</v>
      </c>
    </row>
    <row r="28" spans="1:9" ht="25.5" x14ac:dyDescent="0.25">
      <c r="A28" s="39" t="s">
        <v>90</v>
      </c>
      <c r="B28" s="9" t="s">
        <v>37</v>
      </c>
      <c r="C28" s="25">
        <v>1</v>
      </c>
      <c r="D28" s="26" t="s">
        <v>9</v>
      </c>
      <c r="E28" s="22"/>
      <c r="F28" s="22"/>
      <c r="G28" s="22">
        <f t="shared" si="3"/>
        <v>0</v>
      </c>
      <c r="H28" s="22">
        <f t="shared" si="4"/>
        <v>0</v>
      </c>
      <c r="I28" s="22">
        <f t="shared" si="5"/>
        <v>0</v>
      </c>
    </row>
    <row r="29" spans="1:9" x14ac:dyDescent="0.25">
      <c r="A29" s="39" t="s">
        <v>91</v>
      </c>
      <c r="B29" s="9" t="s">
        <v>38</v>
      </c>
      <c r="C29" s="25">
        <v>1</v>
      </c>
      <c r="D29" s="26" t="s">
        <v>9</v>
      </c>
      <c r="E29" s="22"/>
      <c r="F29" s="22"/>
      <c r="G29" s="22">
        <f t="shared" si="3"/>
        <v>0</v>
      </c>
      <c r="H29" s="22">
        <f t="shared" si="4"/>
        <v>0</v>
      </c>
      <c r="I29" s="22">
        <f t="shared" si="5"/>
        <v>0</v>
      </c>
    </row>
    <row r="30" spans="1:9" ht="25.5" x14ac:dyDescent="0.25">
      <c r="A30" s="39" t="s">
        <v>92</v>
      </c>
      <c r="B30" s="9" t="s">
        <v>61</v>
      </c>
      <c r="C30" s="25">
        <v>1</v>
      </c>
      <c r="D30" s="26" t="s">
        <v>9</v>
      </c>
      <c r="E30" s="22"/>
      <c r="F30" s="22"/>
      <c r="G30" s="22">
        <f t="shared" si="3"/>
        <v>0</v>
      </c>
      <c r="H30" s="22">
        <f t="shared" si="4"/>
        <v>0</v>
      </c>
      <c r="I30" s="22">
        <f t="shared" si="5"/>
        <v>0</v>
      </c>
    </row>
    <row r="31" spans="1:9" x14ac:dyDescent="0.25">
      <c r="A31" s="39" t="s">
        <v>93</v>
      </c>
      <c r="B31" s="9" t="s">
        <v>55</v>
      </c>
      <c r="C31" s="25">
        <v>1</v>
      </c>
      <c r="D31" s="26" t="s">
        <v>9</v>
      </c>
      <c r="E31" s="22"/>
      <c r="F31" s="22"/>
      <c r="G31" s="22">
        <f t="shared" ref="G31" si="6">C31*E31</f>
        <v>0</v>
      </c>
      <c r="H31" s="22">
        <f t="shared" ref="H31" si="7">F31*C31</f>
        <v>0</v>
      </c>
      <c r="I31" s="22">
        <f t="shared" ref="I31" si="8">H31+G31</f>
        <v>0</v>
      </c>
    </row>
    <row r="32" spans="1:9" x14ac:dyDescent="0.25">
      <c r="A32" s="16"/>
      <c r="B32" s="17"/>
      <c r="C32" s="36"/>
      <c r="D32" s="37"/>
      <c r="E32" s="38"/>
      <c r="F32" s="38"/>
      <c r="G32" s="38"/>
      <c r="H32" s="38"/>
      <c r="I32" s="38"/>
    </row>
    <row r="33" spans="1:9" x14ac:dyDescent="0.25">
      <c r="A33" s="10"/>
      <c r="B33" s="11"/>
      <c r="C33" s="27"/>
      <c r="D33" s="28"/>
      <c r="E33" s="29"/>
      <c r="F33" s="29"/>
      <c r="G33" s="29"/>
      <c r="H33" s="29"/>
      <c r="I33" s="30"/>
    </row>
    <row r="34" spans="1:9" x14ac:dyDescent="0.25">
      <c r="A34" s="12"/>
      <c r="B34" s="13" t="s">
        <v>39</v>
      </c>
      <c r="C34" s="31"/>
      <c r="D34" s="32"/>
      <c r="E34" s="33"/>
      <c r="F34" s="33"/>
      <c r="G34" s="33">
        <f>SUM(G2:G33)</f>
        <v>0</v>
      </c>
      <c r="H34" s="33">
        <f>SUM(H2:H33)</f>
        <v>0</v>
      </c>
      <c r="I34" s="33">
        <f>SUM(I2:I33)</f>
        <v>0</v>
      </c>
    </row>
    <row r="35" spans="1:9" x14ac:dyDescent="0.25">
      <c r="A35" s="14"/>
      <c r="B35" s="13" t="s">
        <v>40</v>
      </c>
      <c r="C35" s="23"/>
      <c r="D35" s="24"/>
      <c r="E35" s="34"/>
      <c r="F35" s="34"/>
      <c r="G35" s="33">
        <f>G34*0.27</f>
        <v>0</v>
      </c>
      <c r="H35" s="33">
        <f>H34*0.27</f>
        <v>0</v>
      </c>
      <c r="I35" s="33">
        <f>I34*0.27</f>
        <v>0</v>
      </c>
    </row>
    <row r="36" spans="1:9" x14ac:dyDescent="0.25">
      <c r="A36" s="10"/>
      <c r="B36" s="15"/>
      <c r="C36" s="27"/>
      <c r="D36" s="28"/>
      <c r="E36" s="29"/>
      <c r="F36" s="29"/>
      <c r="G36" s="29"/>
      <c r="H36" s="35"/>
      <c r="I36" s="30"/>
    </row>
    <row r="37" spans="1:9" x14ac:dyDescent="0.25">
      <c r="A37" s="14"/>
      <c r="B37" s="13" t="s">
        <v>41</v>
      </c>
      <c r="C37" s="23"/>
      <c r="D37" s="24"/>
      <c r="E37" s="34"/>
      <c r="F37" s="34"/>
      <c r="G37" s="33">
        <f>G34+G35</f>
        <v>0</v>
      </c>
      <c r="H37" s="33">
        <f>H34+H35</f>
        <v>0</v>
      </c>
      <c r="I37" s="33">
        <f>I34+I35</f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19" workbookViewId="0">
      <selection activeCell="P20" sqref="P20"/>
    </sheetView>
  </sheetViews>
  <sheetFormatPr defaultColWidth="8.5703125" defaultRowHeight="15" x14ac:dyDescent="0.25"/>
  <cols>
    <col min="2" max="2" width="36" customWidth="1"/>
    <col min="3" max="4" width="5.7109375" customWidth="1"/>
    <col min="7" max="7" width="9.85546875" bestFit="1" customWidth="1"/>
    <col min="8" max="8" width="9.42578125" customWidth="1"/>
    <col min="9" max="9" width="9.85546875" bestFit="1" customWidth="1"/>
  </cols>
  <sheetData>
    <row r="1" spans="1:9" ht="26.25" thickBot="1" x14ac:dyDescent="0.3">
      <c r="A1" s="2" t="s">
        <v>0</v>
      </c>
      <c r="B1" s="3" t="s">
        <v>1</v>
      </c>
      <c r="C1" s="4" t="s">
        <v>2</v>
      </c>
      <c r="D1" s="3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9" ht="38.25" x14ac:dyDescent="0.25">
      <c r="A2" s="39" t="s">
        <v>64</v>
      </c>
      <c r="B2" s="6" t="s">
        <v>10</v>
      </c>
      <c r="C2" s="20">
        <v>1</v>
      </c>
      <c r="D2" s="21" t="s">
        <v>9</v>
      </c>
      <c r="E2" s="22"/>
      <c r="F2" s="22"/>
      <c r="G2" s="22">
        <f>C2*E2</f>
        <v>0</v>
      </c>
      <c r="H2" s="22">
        <f>F2*C2</f>
        <v>0</v>
      </c>
      <c r="I2" s="22">
        <f>H2+G2</f>
        <v>0</v>
      </c>
    </row>
    <row r="3" spans="1:9" ht="25.5" x14ac:dyDescent="0.25">
      <c r="A3" s="39" t="s">
        <v>65</v>
      </c>
      <c r="B3" s="40" t="s">
        <v>99</v>
      </c>
      <c r="C3" s="20">
        <v>4653</v>
      </c>
      <c r="D3" s="21" t="s">
        <v>100</v>
      </c>
      <c r="E3" s="22"/>
      <c r="F3" s="22"/>
      <c r="G3" s="22">
        <f>C3*E3</f>
        <v>0</v>
      </c>
      <c r="H3" s="22">
        <f>F3*C3</f>
        <v>0</v>
      </c>
      <c r="I3" s="22">
        <f>H3+G3</f>
        <v>0</v>
      </c>
    </row>
    <row r="4" spans="1:9" x14ac:dyDescent="0.25">
      <c r="A4" s="39" t="s">
        <v>66</v>
      </c>
      <c r="B4" s="6" t="s">
        <v>11</v>
      </c>
      <c r="C4" s="20">
        <v>1</v>
      </c>
      <c r="D4" s="21" t="s">
        <v>9</v>
      </c>
      <c r="E4" s="22"/>
      <c r="F4" s="22"/>
      <c r="G4" s="22">
        <f t="shared" ref="G4:G29" si="0">C4*E4</f>
        <v>0</v>
      </c>
      <c r="H4" s="22">
        <f t="shared" ref="H4:H29" si="1">F4*C4</f>
        <v>0</v>
      </c>
      <c r="I4" s="22">
        <f t="shared" ref="I4:I29" si="2">H4+G4</f>
        <v>0</v>
      </c>
    </row>
    <row r="5" spans="1:9" ht="38.25" x14ac:dyDescent="0.25">
      <c r="A5" s="39" t="s">
        <v>67</v>
      </c>
      <c r="B5" s="7" t="s">
        <v>51</v>
      </c>
      <c r="C5" s="23">
        <v>216</v>
      </c>
      <c r="D5" s="24" t="s">
        <v>13</v>
      </c>
      <c r="E5" s="22"/>
      <c r="F5" s="22"/>
      <c r="G5" s="22">
        <f t="shared" si="0"/>
        <v>0</v>
      </c>
      <c r="H5" s="22">
        <f t="shared" si="1"/>
        <v>0</v>
      </c>
      <c r="I5" s="22">
        <f t="shared" si="2"/>
        <v>0</v>
      </c>
    </row>
    <row r="6" spans="1:9" x14ac:dyDescent="0.25">
      <c r="A6" s="39" t="s">
        <v>68</v>
      </c>
      <c r="B6" s="7" t="s">
        <v>42</v>
      </c>
      <c r="C6" s="23">
        <v>4</v>
      </c>
      <c r="D6" s="24" t="s">
        <v>13</v>
      </c>
      <c r="E6" s="22"/>
      <c r="F6" s="22"/>
      <c r="G6" s="22">
        <f t="shared" si="0"/>
        <v>0</v>
      </c>
      <c r="H6" s="22">
        <f t="shared" si="1"/>
        <v>0</v>
      </c>
      <c r="I6" s="22">
        <f t="shared" si="2"/>
        <v>0</v>
      </c>
    </row>
    <row r="7" spans="1:9" ht="25.5" x14ac:dyDescent="0.25">
      <c r="A7" s="39" t="s">
        <v>69</v>
      </c>
      <c r="B7" s="7" t="s">
        <v>15</v>
      </c>
      <c r="C7" s="23">
        <v>1000</v>
      </c>
      <c r="D7" s="24" t="s">
        <v>16</v>
      </c>
      <c r="E7" s="22"/>
      <c r="F7" s="22"/>
      <c r="G7" s="22">
        <f t="shared" si="0"/>
        <v>0</v>
      </c>
      <c r="H7" s="22">
        <f t="shared" si="1"/>
        <v>0</v>
      </c>
      <c r="I7" s="22">
        <f t="shared" si="2"/>
        <v>0</v>
      </c>
    </row>
    <row r="8" spans="1:9" x14ac:dyDescent="0.25">
      <c r="A8" s="39" t="s">
        <v>70</v>
      </c>
      <c r="B8" s="7" t="s">
        <v>17</v>
      </c>
      <c r="C8" s="23">
        <v>1000</v>
      </c>
      <c r="D8" s="24" t="s">
        <v>18</v>
      </c>
      <c r="E8" s="22"/>
      <c r="F8" s="22"/>
      <c r="G8" s="22">
        <f t="shared" si="0"/>
        <v>0</v>
      </c>
      <c r="H8" s="22">
        <f t="shared" si="1"/>
        <v>0</v>
      </c>
      <c r="I8" s="22">
        <f t="shared" si="2"/>
        <v>0</v>
      </c>
    </row>
    <row r="9" spans="1:9" x14ac:dyDescent="0.25">
      <c r="A9" s="39" t="s">
        <v>71</v>
      </c>
      <c r="B9" s="7" t="s">
        <v>19</v>
      </c>
      <c r="C9" s="23">
        <v>50</v>
      </c>
      <c r="D9" s="24" t="s">
        <v>16</v>
      </c>
      <c r="E9" s="22"/>
      <c r="F9" s="22"/>
      <c r="G9" s="22">
        <f t="shared" si="0"/>
        <v>0</v>
      </c>
      <c r="H9" s="22">
        <f t="shared" si="1"/>
        <v>0</v>
      </c>
      <c r="I9" s="22">
        <f t="shared" si="2"/>
        <v>0</v>
      </c>
    </row>
    <row r="10" spans="1:9" x14ac:dyDescent="0.25">
      <c r="A10" s="39" t="s">
        <v>72</v>
      </c>
      <c r="B10" s="7" t="s">
        <v>20</v>
      </c>
      <c r="C10" s="23">
        <v>50</v>
      </c>
      <c r="D10" s="24" t="s">
        <v>16</v>
      </c>
      <c r="E10" s="22"/>
      <c r="F10" s="22"/>
      <c r="G10" s="22">
        <f t="shared" si="0"/>
        <v>0</v>
      </c>
      <c r="H10" s="22">
        <f t="shared" si="1"/>
        <v>0</v>
      </c>
      <c r="I10" s="22">
        <f t="shared" si="2"/>
        <v>0</v>
      </c>
    </row>
    <row r="11" spans="1:9" x14ac:dyDescent="0.25">
      <c r="A11" s="39" t="s">
        <v>73</v>
      </c>
      <c r="B11" s="7" t="s">
        <v>21</v>
      </c>
      <c r="C11" s="23">
        <v>50</v>
      </c>
      <c r="D11" s="24" t="s">
        <v>13</v>
      </c>
      <c r="E11" s="22"/>
      <c r="F11" s="22"/>
      <c r="G11" s="22">
        <f t="shared" si="0"/>
        <v>0</v>
      </c>
      <c r="H11" s="22">
        <f t="shared" si="1"/>
        <v>0</v>
      </c>
      <c r="I11" s="22">
        <f t="shared" si="2"/>
        <v>0</v>
      </c>
    </row>
    <row r="12" spans="1:9" x14ac:dyDescent="0.25">
      <c r="A12" s="39" t="s">
        <v>74</v>
      </c>
      <c r="B12" s="7" t="s">
        <v>22</v>
      </c>
      <c r="C12" s="23">
        <v>50</v>
      </c>
      <c r="D12" s="24" t="s">
        <v>13</v>
      </c>
      <c r="E12" s="22"/>
      <c r="F12" s="22"/>
      <c r="G12" s="22">
        <f t="shared" si="0"/>
        <v>0</v>
      </c>
      <c r="H12" s="22">
        <f t="shared" si="1"/>
        <v>0</v>
      </c>
      <c r="I12" s="22">
        <f t="shared" si="2"/>
        <v>0</v>
      </c>
    </row>
    <row r="13" spans="1:9" x14ac:dyDescent="0.25">
      <c r="A13" s="39" t="s">
        <v>75</v>
      </c>
      <c r="B13" s="7" t="s">
        <v>23</v>
      </c>
      <c r="C13" s="23">
        <v>200</v>
      </c>
      <c r="D13" s="24" t="s">
        <v>16</v>
      </c>
      <c r="E13" s="22"/>
      <c r="F13" s="22"/>
      <c r="G13" s="22">
        <f t="shared" si="0"/>
        <v>0</v>
      </c>
      <c r="H13" s="22">
        <f t="shared" si="1"/>
        <v>0</v>
      </c>
      <c r="I13" s="22">
        <f t="shared" si="2"/>
        <v>0</v>
      </c>
    </row>
    <row r="14" spans="1:9" ht="25.5" x14ac:dyDescent="0.25">
      <c r="A14" s="39" t="s">
        <v>76</v>
      </c>
      <c r="B14" s="7" t="s">
        <v>24</v>
      </c>
      <c r="C14" s="23">
        <v>10</v>
      </c>
      <c r="D14" s="24" t="s">
        <v>13</v>
      </c>
      <c r="E14" s="22"/>
      <c r="F14" s="22"/>
      <c r="G14" s="22">
        <f t="shared" si="0"/>
        <v>0</v>
      </c>
      <c r="H14" s="22">
        <f t="shared" si="1"/>
        <v>0</v>
      </c>
      <c r="I14" s="22">
        <f t="shared" si="2"/>
        <v>0</v>
      </c>
    </row>
    <row r="15" spans="1:9" ht="38.25" x14ac:dyDescent="0.25">
      <c r="A15" s="39" t="s">
        <v>77</v>
      </c>
      <c r="B15" s="7" t="s">
        <v>25</v>
      </c>
      <c r="C15" s="23">
        <v>100</v>
      </c>
      <c r="D15" s="24" t="s">
        <v>16</v>
      </c>
      <c r="E15" s="22"/>
      <c r="F15" s="22"/>
      <c r="G15" s="22">
        <f t="shared" si="0"/>
        <v>0</v>
      </c>
      <c r="H15" s="22">
        <f t="shared" si="1"/>
        <v>0</v>
      </c>
      <c r="I15" s="22">
        <f t="shared" si="2"/>
        <v>0</v>
      </c>
    </row>
    <row r="16" spans="1:9" ht="38.25" x14ac:dyDescent="0.25">
      <c r="A16" s="39" t="s">
        <v>78</v>
      </c>
      <c r="B16" s="7" t="s">
        <v>26</v>
      </c>
      <c r="C16" s="23">
        <v>4</v>
      </c>
      <c r="D16" s="24" t="s">
        <v>9</v>
      </c>
      <c r="E16" s="22"/>
      <c r="F16" s="22"/>
      <c r="G16" s="22">
        <f t="shared" si="0"/>
        <v>0</v>
      </c>
      <c r="H16" s="22">
        <f t="shared" si="1"/>
        <v>0</v>
      </c>
      <c r="I16" s="22">
        <f t="shared" si="2"/>
        <v>0</v>
      </c>
    </row>
    <row r="17" spans="1:9" ht="38.25" x14ac:dyDescent="0.25">
      <c r="A17" s="39" t="s">
        <v>79</v>
      </c>
      <c r="B17" s="7" t="s">
        <v>27</v>
      </c>
      <c r="C17" s="23">
        <v>1</v>
      </c>
      <c r="D17" s="24" t="s">
        <v>9</v>
      </c>
      <c r="E17" s="22"/>
      <c r="F17" s="22"/>
      <c r="G17" s="22">
        <f t="shared" si="0"/>
        <v>0</v>
      </c>
      <c r="H17" s="22">
        <f t="shared" si="1"/>
        <v>0</v>
      </c>
      <c r="I17" s="22">
        <f t="shared" si="2"/>
        <v>0</v>
      </c>
    </row>
    <row r="18" spans="1:9" ht="25.5" x14ac:dyDescent="0.25">
      <c r="A18" s="39" t="s">
        <v>80</v>
      </c>
      <c r="B18" s="9" t="s">
        <v>101</v>
      </c>
      <c r="C18" s="23">
        <v>1</v>
      </c>
      <c r="D18" s="24" t="s">
        <v>9</v>
      </c>
      <c r="E18" s="22"/>
      <c r="F18" s="22"/>
      <c r="G18" s="22">
        <f t="shared" si="0"/>
        <v>0</v>
      </c>
      <c r="H18" s="22">
        <f t="shared" si="1"/>
        <v>0</v>
      </c>
      <c r="I18" s="22">
        <f t="shared" si="2"/>
        <v>0</v>
      </c>
    </row>
    <row r="19" spans="1:9" x14ac:dyDescent="0.25">
      <c r="A19" s="39" t="s">
        <v>81</v>
      </c>
      <c r="B19" s="7" t="s">
        <v>29</v>
      </c>
      <c r="C19" s="23">
        <v>1</v>
      </c>
      <c r="D19" s="24" t="s">
        <v>18</v>
      </c>
      <c r="E19" s="22"/>
      <c r="F19" s="22"/>
      <c r="G19" s="22">
        <f t="shared" si="0"/>
        <v>0</v>
      </c>
      <c r="H19" s="22">
        <f t="shared" si="1"/>
        <v>0</v>
      </c>
      <c r="I19" s="22">
        <f t="shared" si="2"/>
        <v>0</v>
      </c>
    </row>
    <row r="20" spans="1:9" ht="76.5" x14ac:dyDescent="0.25">
      <c r="A20" s="39" t="s">
        <v>82</v>
      </c>
      <c r="B20" s="7" t="s">
        <v>30</v>
      </c>
      <c r="C20" s="23">
        <v>10</v>
      </c>
      <c r="D20" s="24" t="s">
        <v>9</v>
      </c>
      <c r="E20" s="22"/>
      <c r="F20" s="22"/>
      <c r="G20" s="22">
        <f t="shared" si="0"/>
        <v>0</v>
      </c>
      <c r="H20" s="22">
        <f t="shared" si="1"/>
        <v>0</v>
      </c>
      <c r="I20" s="22">
        <f t="shared" si="2"/>
        <v>0</v>
      </c>
    </row>
    <row r="21" spans="1:9" ht="25.5" x14ac:dyDescent="0.25">
      <c r="A21" s="39" t="s">
        <v>83</v>
      </c>
      <c r="B21" s="7" t="s">
        <v>31</v>
      </c>
      <c r="C21" s="23">
        <v>25</v>
      </c>
      <c r="D21" s="24" t="s">
        <v>9</v>
      </c>
      <c r="E21" s="22"/>
      <c r="F21" s="22"/>
      <c r="G21" s="22">
        <f t="shared" si="0"/>
        <v>0</v>
      </c>
      <c r="H21" s="22">
        <f t="shared" si="1"/>
        <v>0</v>
      </c>
      <c r="I21" s="22">
        <f t="shared" si="2"/>
        <v>0</v>
      </c>
    </row>
    <row r="22" spans="1:9" ht="38.25" x14ac:dyDescent="0.25">
      <c r="A22" s="39" t="s">
        <v>84</v>
      </c>
      <c r="B22" s="7" t="s">
        <v>32</v>
      </c>
      <c r="C22" s="23">
        <v>750</v>
      </c>
      <c r="D22" s="24" t="s">
        <v>16</v>
      </c>
      <c r="E22" s="22"/>
      <c r="F22" s="22"/>
      <c r="G22" s="22">
        <f t="shared" si="0"/>
        <v>0</v>
      </c>
      <c r="H22" s="22">
        <f t="shared" si="1"/>
        <v>0</v>
      </c>
      <c r="I22" s="22">
        <f t="shared" si="2"/>
        <v>0</v>
      </c>
    </row>
    <row r="23" spans="1:9" x14ac:dyDescent="0.25">
      <c r="A23" s="39" t="s">
        <v>85</v>
      </c>
      <c r="B23" s="7" t="s">
        <v>33</v>
      </c>
      <c r="C23" s="23">
        <v>1</v>
      </c>
      <c r="D23" s="24" t="s">
        <v>9</v>
      </c>
      <c r="E23" s="22"/>
      <c r="F23" s="22"/>
      <c r="G23" s="22">
        <f t="shared" si="0"/>
        <v>0</v>
      </c>
      <c r="H23" s="22">
        <f t="shared" si="1"/>
        <v>0</v>
      </c>
      <c r="I23" s="22">
        <f t="shared" si="2"/>
        <v>0</v>
      </c>
    </row>
    <row r="24" spans="1:9" x14ac:dyDescent="0.25">
      <c r="A24" s="39" t="s">
        <v>86</v>
      </c>
      <c r="B24" s="7" t="s">
        <v>34</v>
      </c>
      <c r="C24" s="23">
        <v>1</v>
      </c>
      <c r="D24" s="24" t="s">
        <v>9</v>
      </c>
      <c r="E24" s="22"/>
      <c r="F24" s="22"/>
      <c r="G24" s="22">
        <f t="shared" si="0"/>
        <v>0</v>
      </c>
      <c r="H24" s="22">
        <f t="shared" si="1"/>
        <v>0</v>
      </c>
      <c r="I24" s="22">
        <f t="shared" si="2"/>
        <v>0</v>
      </c>
    </row>
    <row r="25" spans="1:9" x14ac:dyDescent="0.25">
      <c r="A25" s="39" t="s">
        <v>87</v>
      </c>
      <c r="B25" s="7" t="s">
        <v>35</v>
      </c>
      <c r="C25" s="23">
        <v>1</v>
      </c>
      <c r="D25" s="24" t="s">
        <v>9</v>
      </c>
      <c r="E25" s="22"/>
      <c r="F25" s="22"/>
      <c r="G25" s="22">
        <f t="shared" si="0"/>
        <v>0</v>
      </c>
      <c r="H25" s="22">
        <f t="shared" si="1"/>
        <v>0</v>
      </c>
      <c r="I25" s="22">
        <f t="shared" si="2"/>
        <v>0</v>
      </c>
    </row>
    <row r="26" spans="1:9" ht="25.5" x14ac:dyDescent="0.25">
      <c r="A26" s="39" t="s">
        <v>88</v>
      </c>
      <c r="B26" s="7" t="s">
        <v>36</v>
      </c>
      <c r="C26" s="23">
        <v>1</v>
      </c>
      <c r="D26" s="24" t="s">
        <v>9</v>
      </c>
      <c r="E26" s="22"/>
      <c r="F26" s="22"/>
      <c r="G26" s="22">
        <f t="shared" si="0"/>
        <v>0</v>
      </c>
      <c r="H26" s="22">
        <f t="shared" si="1"/>
        <v>0</v>
      </c>
      <c r="I26" s="22">
        <f t="shared" si="2"/>
        <v>0</v>
      </c>
    </row>
    <row r="27" spans="1:9" ht="25.5" x14ac:dyDescent="0.25">
      <c r="A27" s="39" t="s">
        <v>89</v>
      </c>
      <c r="B27" s="9" t="s">
        <v>37</v>
      </c>
      <c r="C27" s="25">
        <v>1</v>
      </c>
      <c r="D27" s="26" t="s">
        <v>9</v>
      </c>
      <c r="E27" s="22"/>
      <c r="F27" s="22"/>
      <c r="G27" s="22">
        <f t="shared" si="0"/>
        <v>0</v>
      </c>
      <c r="H27" s="22">
        <f t="shared" si="1"/>
        <v>0</v>
      </c>
      <c r="I27" s="22">
        <f t="shared" si="2"/>
        <v>0</v>
      </c>
    </row>
    <row r="28" spans="1:9" x14ac:dyDescent="0.25">
      <c r="A28" s="39" t="s">
        <v>90</v>
      </c>
      <c r="B28" s="9" t="s">
        <v>38</v>
      </c>
      <c r="C28" s="25">
        <v>1</v>
      </c>
      <c r="D28" s="26" t="s">
        <v>9</v>
      </c>
      <c r="E28" s="22"/>
      <c r="F28" s="22"/>
      <c r="G28" s="22">
        <f t="shared" si="0"/>
        <v>0</v>
      </c>
      <c r="H28" s="22">
        <f t="shared" si="1"/>
        <v>0</v>
      </c>
      <c r="I28" s="22">
        <f t="shared" si="2"/>
        <v>0</v>
      </c>
    </row>
    <row r="29" spans="1:9" x14ac:dyDescent="0.25">
      <c r="A29" s="39" t="s">
        <v>91</v>
      </c>
      <c r="B29" s="9" t="s">
        <v>44</v>
      </c>
      <c r="C29" s="25">
        <v>1</v>
      </c>
      <c r="D29" s="26" t="s">
        <v>9</v>
      </c>
      <c r="E29" s="22"/>
      <c r="F29" s="22"/>
      <c r="G29" s="22">
        <f t="shared" si="0"/>
        <v>0</v>
      </c>
      <c r="H29" s="22">
        <f t="shared" si="1"/>
        <v>0</v>
      </c>
      <c r="I29" s="22">
        <f t="shared" si="2"/>
        <v>0</v>
      </c>
    </row>
    <row r="30" spans="1:9" x14ac:dyDescent="0.25">
      <c r="A30" s="39" t="s">
        <v>92</v>
      </c>
      <c r="B30" s="9" t="s">
        <v>55</v>
      </c>
      <c r="C30" s="25">
        <v>1</v>
      </c>
      <c r="D30" s="26" t="s">
        <v>9</v>
      </c>
      <c r="E30" s="22"/>
      <c r="F30" s="22"/>
      <c r="G30" s="22">
        <f t="shared" ref="G30" si="3">C30*E30</f>
        <v>0</v>
      </c>
      <c r="H30" s="22">
        <f t="shared" ref="H30" si="4">F30*C30</f>
        <v>0</v>
      </c>
      <c r="I30" s="22">
        <f t="shared" ref="I30" si="5">H30+G30</f>
        <v>0</v>
      </c>
    </row>
    <row r="31" spans="1:9" x14ac:dyDescent="0.25">
      <c r="A31" s="10"/>
      <c r="B31" s="11"/>
      <c r="C31" s="27"/>
      <c r="D31" s="28"/>
      <c r="E31" s="29"/>
      <c r="F31" s="29"/>
      <c r="G31" s="29"/>
      <c r="H31" s="29"/>
      <c r="I31" s="30"/>
    </row>
    <row r="32" spans="1:9" x14ac:dyDescent="0.25">
      <c r="A32" s="12"/>
      <c r="B32" s="13" t="s">
        <v>39</v>
      </c>
      <c r="C32" s="31"/>
      <c r="D32" s="32"/>
      <c r="E32" s="33"/>
      <c r="F32" s="33"/>
      <c r="G32" s="33">
        <f>SUM(G2:G31)</f>
        <v>0</v>
      </c>
      <c r="H32" s="33">
        <f>SUM(H2:H31)</f>
        <v>0</v>
      </c>
      <c r="I32" s="33">
        <f>SUM(I2:I31)</f>
        <v>0</v>
      </c>
    </row>
    <row r="33" spans="1:9" x14ac:dyDescent="0.25">
      <c r="A33" s="14"/>
      <c r="B33" s="13" t="s">
        <v>40</v>
      </c>
      <c r="C33" s="23"/>
      <c r="D33" s="24"/>
      <c r="E33" s="34"/>
      <c r="F33" s="34"/>
      <c r="G33" s="33">
        <f>G32*0.27</f>
        <v>0</v>
      </c>
      <c r="H33" s="33">
        <f>H32*0.27</f>
        <v>0</v>
      </c>
      <c r="I33" s="33">
        <f>I32*0.27</f>
        <v>0</v>
      </c>
    </row>
    <row r="34" spans="1:9" x14ac:dyDescent="0.25">
      <c r="A34" s="10"/>
      <c r="B34" s="15"/>
      <c r="C34" s="27"/>
      <c r="D34" s="28"/>
      <c r="E34" s="29"/>
      <c r="F34" s="29"/>
      <c r="G34" s="29"/>
      <c r="H34" s="35"/>
      <c r="I34" s="30"/>
    </row>
    <row r="35" spans="1:9" x14ac:dyDescent="0.25">
      <c r="A35" s="14"/>
      <c r="B35" s="13" t="s">
        <v>41</v>
      </c>
      <c r="C35" s="23"/>
      <c r="D35" s="24"/>
      <c r="E35" s="34"/>
      <c r="F35" s="34"/>
      <c r="G35" s="33">
        <f>G32+G33</f>
        <v>0</v>
      </c>
      <c r="H35" s="33">
        <f>H32+H33</f>
        <v>0</v>
      </c>
      <c r="I35" s="33">
        <f>I32+I33</f>
        <v>0</v>
      </c>
    </row>
    <row r="37" spans="1:9" x14ac:dyDescent="0.25">
      <c r="B37" s="15"/>
      <c r="C37" s="42"/>
      <c r="E37" s="53"/>
      <c r="F37" s="54"/>
    </row>
    <row r="39" spans="1:9" x14ac:dyDescent="0.25">
      <c r="B39" s="15"/>
      <c r="D39" s="41"/>
      <c r="E39" s="55"/>
      <c r="F39" s="55"/>
    </row>
  </sheetData>
  <mergeCells count="2">
    <mergeCell ref="E37:F37"/>
    <mergeCell ref="E39:F3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M16" sqref="M16"/>
    </sheetView>
  </sheetViews>
  <sheetFormatPr defaultColWidth="8.5703125" defaultRowHeight="15" x14ac:dyDescent="0.25"/>
  <cols>
    <col min="1" max="1" width="4.28515625" bestFit="1" customWidth="1"/>
    <col min="2" max="2" width="35.85546875" bestFit="1" customWidth="1"/>
    <col min="3" max="3" width="5.42578125" customWidth="1"/>
    <col min="4" max="4" width="3.85546875" bestFit="1" customWidth="1"/>
    <col min="5" max="6" width="8.140625" bestFit="1" customWidth="1"/>
    <col min="7" max="9" width="10.85546875" bestFit="1" customWidth="1"/>
    <col min="10" max="10" width="37.42578125" bestFit="1" customWidth="1"/>
  </cols>
  <sheetData>
    <row r="1" spans="1:9" ht="26.25" thickBot="1" x14ac:dyDescent="0.3">
      <c r="A1" s="2" t="s">
        <v>0</v>
      </c>
      <c r="B1" s="3" t="s">
        <v>1</v>
      </c>
      <c r="C1" s="4" t="s">
        <v>2</v>
      </c>
      <c r="D1" s="3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9" ht="38.25" x14ac:dyDescent="0.25">
      <c r="A2" s="39" t="s">
        <v>64</v>
      </c>
      <c r="B2" s="6" t="s">
        <v>10</v>
      </c>
      <c r="C2" s="20">
        <v>1</v>
      </c>
      <c r="D2" s="21" t="s">
        <v>9</v>
      </c>
      <c r="E2" s="22"/>
      <c r="F2" s="22"/>
      <c r="G2" s="22">
        <f>C2*E2</f>
        <v>0</v>
      </c>
      <c r="H2" s="22">
        <f>F2*C2</f>
        <v>0</v>
      </c>
      <c r="I2" s="22">
        <f>H2+G2</f>
        <v>0</v>
      </c>
    </row>
    <row r="3" spans="1:9" x14ac:dyDescent="0.25">
      <c r="A3" s="39" t="s">
        <v>65</v>
      </c>
      <c r="B3" s="6" t="s">
        <v>11</v>
      </c>
      <c r="C3" s="20">
        <v>1</v>
      </c>
      <c r="D3" s="21" t="s">
        <v>9</v>
      </c>
      <c r="E3" s="22"/>
      <c r="F3" s="22"/>
      <c r="G3" s="22">
        <f t="shared" ref="G3:G27" si="0">C3*E3</f>
        <v>0</v>
      </c>
      <c r="H3" s="22">
        <f t="shared" ref="H3:H27" si="1">F3*C3</f>
        <v>0</v>
      </c>
      <c r="I3" s="22">
        <f t="shared" ref="I3:I27" si="2">H3+G3</f>
        <v>0</v>
      </c>
    </row>
    <row r="4" spans="1:9" ht="38.25" x14ac:dyDescent="0.25">
      <c r="A4" s="39" t="s">
        <v>66</v>
      </c>
      <c r="B4" s="7" t="s">
        <v>52</v>
      </c>
      <c r="C4" s="23">
        <v>212</v>
      </c>
      <c r="D4" s="24" t="s">
        <v>13</v>
      </c>
      <c r="E4" s="22"/>
      <c r="F4" s="22"/>
      <c r="G4" s="22">
        <f t="shared" si="0"/>
        <v>0</v>
      </c>
      <c r="H4" s="22">
        <f t="shared" si="1"/>
        <v>0</v>
      </c>
      <c r="I4" s="22">
        <f t="shared" si="2"/>
        <v>0</v>
      </c>
    </row>
    <row r="5" spans="1:9" x14ac:dyDescent="0.25">
      <c r="A5" s="39" t="s">
        <v>67</v>
      </c>
      <c r="B5" s="7" t="s">
        <v>42</v>
      </c>
      <c r="C5" s="23">
        <v>4</v>
      </c>
      <c r="D5" s="24" t="s">
        <v>13</v>
      </c>
      <c r="E5" s="22"/>
      <c r="F5" s="22"/>
      <c r="G5" s="22">
        <f t="shared" si="0"/>
        <v>0</v>
      </c>
      <c r="H5" s="22">
        <f t="shared" si="1"/>
        <v>0</v>
      </c>
      <c r="I5" s="22">
        <f t="shared" si="2"/>
        <v>0</v>
      </c>
    </row>
    <row r="6" spans="1:9" ht="25.5" x14ac:dyDescent="0.25">
      <c r="A6" s="39" t="s">
        <v>68</v>
      </c>
      <c r="B6" s="7" t="s">
        <v>15</v>
      </c>
      <c r="C6" s="23">
        <v>4560</v>
      </c>
      <c r="D6" s="24" t="s">
        <v>16</v>
      </c>
      <c r="E6" s="22"/>
      <c r="F6" s="22"/>
      <c r="G6" s="22">
        <f t="shared" si="0"/>
        <v>0</v>
      </c>
      <c r="H6" s="22">
        <f t="shared" si="1"/>
        <v>0</v>
      </c>
      <c r="I6" s="22">
        <f t="shared" si="2"/>
        <v>0</v>
      </c>
    </row>
    <row r="7" spans="1:9" x14ac:dyDescent="0.25">
      <c r="A7" s="39" t="s">
        <v>69</v>
      </c>
      <c r="B7" s="7" t="s">
        <v>17</v>
      </c>
      <c r="C7" s="23">
        <v>1000</v>
      </c>
      <c r="D7" s="24" t="s">
        <v>18</v>
      </c>
      <c r="E7" s="22"/>
      <c r="F7" s="22"/>
      <c r="G7" s="22">
        <f t="shared" si="0"/>
        <v>0</v>
      </c>
      <c r="H7" s="22">
        <f t="shared" si="1"/>
        <v>0</v>
      </c>
      <c r="I7" s="22">
        <f t="shared" si="2"/>
        <v>0</v>
      </c>
    </row>
    <row r="8" spans="1:9" x14ac:dyDescent="0.25">
      <c r="A8" s="39" t="s">
        <v>70</v>
      </c>
      <c r="B8" s="7" t="s">
        <v>19</v>
      </c>
      <c r="C8" s="23">
        <v>450</v>
      </c>
      <c r="D8" s="24" t="s">
        <v>16</v>
      </c>
      <c r="E8" s="22"/>
      <c r="F8" s="22"/>
      <c r="G8" s="22">
        <f t="shared" si="0"/>
        <v>0</v>
      </c>
      <c r="H8" s="22">
        <f t="shared" si="1"/>
        <v>0</v>
      </c>
      <c r="I8" s="22">
        <f t="shared" si="2"/>
        <v>0</v>
      </c>
    </row>
    <row r="9" spans="1:9" x14ac:dyDescent="0.25">
      <c r="A9" s="39" t="s">
        <v>71</v>
      </c>
      <c r="B9" s="7" t="s">
        <v>20</v>
      </c>
      <c r="C9" s="23">
        <v>450</v>
      </c>
      <c r="D9" s="24" t="s">
        <v>16</v>
      </c>
      <c r="E9" s="22"/>
      <c r="F9" s="22"/>
      <c r="G9" s="22">
        <f t="shared" si="0"/>
        <v>0</v>
      </c>
      <c r="H9" s="22">
        <f t="shared" si="1"/>
        <v>0</v>
      </c>
      <c r="I9" s="22">
        <f t="shared" si="2"/>
        <v>0</v>
      </c>
    </row>
    <row r="10" spans="1:9" x14ac:dyDescent="0.25">
      <c r="A10" s="39" t="s">
        <v>72</v>
      </c>
      <c r="B10" s="7" t="s">
        <v>21</v>
      </c>
      <c r="C10" s="23">
        <v>97</v>
      </c>
      <c r="D10" s="24" t="s">
        <v>13</v>
      </c>
      <c r="E10" s="22"/>
      <c r="F10" s="22"/>
      <c r="G10" s="22">
        <f t="shared" si="0"/>
        <v>0</v>
      </c>
      <c r="H10" s="22">
        <f t="shared" si="1"/>
        <v>0</v>
      </c>
      <c r="I10" s="22">
        <f t="shared" si="2"/>
        <v>0</v>
      </c>
    </row>
    <row r="11" spans="1:9" x14ac:dyDescent="0.25">
      <c r="A11" s="39" t="s">
        <v>73</v>
      </c>
      <c r="B11" s="7" t="s">
        <v>22</v>
      </c>
      <c r="C11" s="23">
        <v>97</v>
      </c>
      <c r="D11" s="24" t="s">
        <v>13</v>
      </c>
      <c r="E11" s="22"/>
      <c r="F11" s="22"/>
      <c r="G11" s="22">
        <f t="shared" si="0"/>
        <v>0</v>
      </c>
      <c r="H11" s="22">
        <f t="shared" si="1"/>
        <v>0</v>
      </c>
      <c r="I11" s="22">
        <f t="shared" si="2"/>
        <v>0</v>
      </c>
    </row>
    <row r="12" spans="1:9" x14ac:dyDescent="0.25">
      <c r="A12" s="39" t="s">
        <v>74</v>
      </c>
      <c r="B12" s="7" t="s">
        <v>23</v>
      </c>
      <c r="C12" s="23">
        <v>476</v>
      </c>
      <c r="D12" s="24" t="s">
        <v>16</v>
      </c>
      <c r="E12" s="22"/>
      <c r="F12" s="22"/>
      <c r="G12" s="22">
        <f t="shared" si="0"/>
        <v>0</v>
      </c>
      <c r="H12" s="22">
        <f t="shared" si="1"/>
        <v>0</v>
      </c>
      <c r="I12" s="22">
        <f t="shared" si="2"/>
        <v>0</v>
      </c>
    </row>
    <row r="13" spans="1:9" ht="25.5" x14ac:dyDescent="0.25">
      <c r="A13" s="39" t="s">
        <v>75</v>
      </c>
      <c r="B13" s="7" t="s">
        <v>24</v>
      </c>
      <c r="C13" s="23">
        <v>25</v>
      </c>
      <c r="D13" s="24" t="s">
        <v>13</v>
      </c>
      <c r="E13" s="22"/>
      <c r="F13" s="22"/>
      <c r="G13" s="22">
        <f t="shared" si="0"/>
        <v>0</v>
      </c>
      <c r="H13" s="22">
        <f t="shared" si="1"/>
        <v>0</v>
      </c>
      <c r="I13" s="22">
        <f t="shared" si="2"/>
        <v>0</v>
      </c>
    </row>
    <row r="14" spans="1:9" ht="38.25" x14ac:dyDescent="0.25">
      <c r="A14" s="39" t="s">
        <v>76</v>
      </c>
      <c r="B14" s="7" t="s">
        <v>25</v>
      </c>
      <c r="C14" s="23">
        <v>450</v>
      </c>
      <c r="D14" s="24" t="s">
        <v>16</v>
      </c>
      <c r="E14" s="22"/>
      <c r="F14" s="22"/>
      <c r="G14" s="22">
        <f t="shared" si="0"/>
        <v>0</v>
      </c>
      <c r="H14" s="22">
        <f t="shared" si="1"/>
        <v>0</v>
      </c>
      <c r="I14" s="22">
        <f t="shared" si="2"/>
        <v>0</v>
      </c>
    </row>
    <row r="15" spans="1:9" ht="38.25" x14ac:dyDescent="0.25">
      <c r="A15" s="39" t="s">
        <v>77</v>
      </c>
      <c r="B15" s="7" t="s">
        <v>26</v>
      </c>
      <c r="C15" s="23">
        <v>4</v>
      </c>
      <c r="D15" s="24" t="s">
        <v>9</v>
      </c>
      <c r="E15" s="22"/>
      <c r="F15" s="22"/>
      <c r="G15" s="22">
        <f t="shared" si="0"/>
        <v>0</v>
      </c>
      <c r="H15" s="22">
        <f t="shared" si="1"/>
        <v>0</v>
      </c>
      <c r="I15" s="22">
        <f t="shared" si="2"/>
        <v>0</v>
      </c>
    </row>
    <row r="16" spans="1:9" ht="38.25" x14ac:dyDescent="0.25">
      <c r="A16" s="39" t="s">
        <v>78</v>
      </c>
      <c r="B16" s="7" t="s">
        <v>27</v>
      </c>
      <c r="C16" s="23">
        <v>1</v>
      </c>
      <c r="D16" s="24" t="s">
        <v>9</v>
      </c>
      <c r="E16" s="22"/>
      <c r="F16" s="22"/>
      <c r="G16" s="22">
        <f t="shared" si="0"/>
        <v>0</v>
      </c>
      <c r="H16" s="22">
        <f t="shared" si="1"/>
        <v>0</v>
      </c>
      <c r="I16" s="22">
        <f t="shared" si="2"/>
        <v>0</v>
      </c>
    </row>
    <row r="17" spans="1:10" ht="25.5" x14ac:dyDescent="0.25">
      <c r="A17" s="39" t="s">
        <v>79</v>
      </c>
      <c r="B17" s="9" t="s">
        <v>28</v>
      </c>
      <c r="C17" s="23">
        <v>1</v>
      </c>
      <c r="D17" s="24" t="s">
        <v>9</v>
      </c>
      <c r="E17" s="22"/>
      <c r="F17" s="22"/>
      <c r="G17" s="22">
        <f t="shared" si="0"/>
        <v>0</v>
      </c>
      <c r="H17" s="22">
        <f t="shared" si="1"/>
        <v>0</v>
      </c>
      <c r="I17" s="22">
        <f t="shared" si="2"/>
        <v>0</v>
      </c>
    </row>
    <row r="18" spans="1:10" x14ac:dyDescent="0.25">
      <c r="A18" s="39" t="s">
        <v>80</v>
      </c>
      <c r="B18" s="7" t="s">
        <v>29</v>
      </c>
      <c r="C18" s="23">
        <v>1</v>
      </c>
      <c r="D18" s="24" t="s">
        <v>18</v>
      </c>
      <c r="E18" s="22"/>
      <c r="F18" s="22"/>
      <c r="G18" s="22">
        <f t="shared" si="0"/>
        <v>0</v>
      </c>
      <c r="H18" s="22">
        <f t="shared" si="1"/>
        <v>0</v>
      </c>
      <c r="I18" s="22">
        <f t="shared" si="2"/>
        <v>0</v>
      </c>
    </row>
    <row r="19" spans="1:10" ht="76.5" x14ac:dyDescent="0.25">
      <c r="A19" s="39" t="s">
        <v>81</v>
      </c>
      <c r="B19" s="7" t="s">
        <v>30</v>
      </c>
      <c r="C19" s="23">
        <v>10</v>
      </c>
      <c r="D19" s="24" t="s">
        <v>9</v>
      </c>
      <c r="E19" s="22"/>
      <c r="F19" s="22"/>
      <c r="G19" s="22">
        <f t="shared" si="0"/>
        <v>0</v>
      </c>
      <c r="H19" s="22">
        <f t="shared" si="1"/>
        <v>0</v>
      </c>
      <c r="I19" s="22">
        <f t="shared" si="2"/>
        <v>0</v>
      </c>
    </row>
    <row r="20" spans="1:10" ht="25.5" x14ac:dyDescent="0.25">
      <c r="A20" s="39" t="s">
        <v>82</v>
      </c>
      <c r="B20" s="7" t="s">
        <v>31</v>
      </c>
      <c r="C20" s="23">
        <v>75</v>
      </c>
      <c r="D20" s="24" t="s">
        <v>9</v>
      </c>
      <c r="E20" s="22"/>
      <c r="F20" s="22"/>
      <c r="G20" s="22">
        <f t="shared" si="0"/>
        <v>0</v>
      </c>
      <c r="H20" s="22">
        <f t="shared" si="1"/>
        <v>0</v>
      </c>
      <c r="I20" s="22">
        <f t="shared" si="2"/>
        <v>0</v>
      </c>
    </row>
    <row r="21" spans="1:10" ht="38.25" x14ac:dyDescent="0.25">
      <c r="A21" s="39" t="s">
        <v>83</v>
      </c>
      <c r="B21" s="7" t="s">
        <v>32</v>
      </c>
      <c r="C21" s="23">
        <v>750</v>
      </c>
      <c r="D21" s="24" t="s">
        <v>16</v>
      </c>
      <c r="E21" s="22"/>
      <c r="F21" s="22"/>
      <c r="G21" s="22">
        <f t="shared" si="0"/>
        <v>0</v>
      </c>
      <c r="H21" s="22">
        <f t="shared" si="1"/>
        <v>0</v>
      </c>
      <c r="I21" s="22">
        <f t="shared" si="2"/>
        <v>0</v>
      </c>
    </row>
    <row r="22" spans="1:10" x14ac:dyDescent="0.25">
      <c r="A22" s="39" t="s">
        <v>84</v>
      </c>
      <c r="B22" s="7" t="s">
        <v>33</v>
      </c>
      <c r="C22" s="23">
        <v>1</v>
      </c>
      <c r="D22" s="24" t="s">
        <v>9</v>
      </c>
      <c r="E22" s="22"/>
      <c r="F22" s="22"/>
      <c r="G22" s="22">
        <f t="shared" si="0"/>
        <v>0</v>
      </c>
      <c r="H22" s="22">
        <f t="shared" si="1"/>
        <v>0</v>
      </c>
      <c r="I22" s="22">
        <f t="shared" si="2"/>
        <v>0</v>
      </c>
    </row>
    <row r="23" spans="1:10" x14ac:dyDescent="0.25">
      <c r="A23" s="39" t="s">
        <v>85</v>
      </c>
      <c r="B23" s="7" t="s">
        <v>34</v>
      </c>
      <c r="C23" s="23">
        <v>1</v>
      </c>
      <c r="D23" s="24" t="s">
        <v>9</v>
      </c>
      <c r="E23" s="22"/>
      <c r="F23" s="22"/>
      <c r="G23" s="22">
        <f t="shared" si="0"/>
        <v>0</v>
      </c>
      <c r="H23" s="22">
        <f t="shared" si="1"/>
        <v>0</v>
      </c>
      <c r="I23" s="22">
        <f t="shared" si="2"/>
        <v>0</v>
      </c>
    </row>
    <row r="24" spans="1:10" x14ac:dyDescent="0.25">
      <c r="A24" s="39" t="s">
        <v>86</v>
      </c>
      <c r="B24" s="7" t="s">
        <v>35</v>
      </c>
      <c r="C24" s="23">
        <v>1</v>
      </c>
      <c r="D24" s="24" t="s">
        <v>9</v>
      </c>
      <c r="E24" s="22"/>
      <c r="F24" s="22"/>
      <c r="G24" s="22">
        <f t="shared" si="0"/>
        <v>0</v>
      </c>
      <c r="H24" s="22">
        <f t="shared" si="1"/>
        <v>0</v>
      </c>
      <c r="I24" s="22">
        <f t="shared" si="2"/>
        <v>0</v>
      </c>
    </row>
    <row r="25" spans="1:10" ht="25.5" x14ac:dyDescent="0.25">
      <c r="A25" s="39" t="s">
        <v>87</v>
      </c>
      <c r="B25" s="7" t="s">
        <v>36</v>
      </c>
      <c r="C25" s="23">
        <v>1</v>
      </c>
      <c r="D25" s="24" t="s">
        <v>9</v>
      </c>
      <c r="E25" s="22"/>
      <c r="F25" s="22"/>
      <c r="G25" s="22">
        <f t="shared" si="0"/>
        <v>0</v>
      </c>
      <c r="H25" s="22">
        <f t="shared" si="1"/>
        <v>0</v>
      </c>
      <c r="I25" s="22">
        <f t="shared" si="2"/>
        <v>0</v>
      </c>
    </row>
    <row r="26" spans="1:10" ht="25.5" x14ac:dyDescent="0.25">
      <c r="A26" s="39" t="s">
        <v>88</v>
      </c>
      <c r="B26" s="9" t="s">
        <v>37</v>
      </c>
      <c r="C26" s="25">
        <v>1</v>
      </c>
      <c r="D26" s="26" t="s">
        <v>9</v>
      </c>
      <c r="E26" s="22"/>
      <c r="F26" s="22"/>
      <c r="G26" s="22">
        <f t="shared" si="0"/>
        <v>0</v>
      </c>
      <c r="H26" s="22">
        <f t="shared" si="1"/>
        <v>0</v>
      </c>
      <c r="I26" s="22">
        <f t="shared" si="2"/>
        <v>0</v>
      </c>
    </row>
    <row r="27" spans="1:10" x14ac:dyDescent="0.25">
      <c r="A27" s="39" t="s">
        <v>89</v>
      </c>
      <c r="B27" s="9" t="s">
        <v>38</v>
      </c>
      <c r="C27" s="25">
        <v>1</v>
      </c>
      <c r="D27" s="26" t="s">
        <v>9</v>
      </c>
      <c r="E27" s="22"/>
      <c r="F27" s="22"/>
      <c r="G27" s="22">
        <f t="shared" si="0"/>
        <v>0</v>
      </c>
      <c r="H27" s="22">
        <f t="shared" si="1"/>
        <v>0</v>
      </c>
      <c r="I27" s="22">
        <f t="shared" si="2"/>
        <v>0</v>
      </c>
    </row>
    <row r="28" spans="1:10" ht="38.25" x14ac:dyDescent="0.25">
      <c r="A28" s="39" t="s">
        <v>90</v>
      </c>
      <c r="B28" s="8" t="s">
        <v>53</v>
      </c>
      <c r="C28" s="23">
        <v>1028</v>
      </c>
      <c r="D28" s="24" t="s">
        <v>18</v>
      </c>
      <c r="E28" s="22"/>
      <c r="F28" s="22"/>
      <c r="G28" s="43">
        <f t="shared" ref="G28:G34" si="3">C28*E28</f>
        <v>0</v>
      </c>
      <c r="H28" s="43">
        <f t="shared" ref="H28:H34" si="4">F28*C28</f>
        <v>0</v>
      </c>
      <c r="I28" s="43">
        <f t="shared" ref="I28:I34" si="5">H28+G28</f>
        <v>0</v>
      </c>
    </row>
    <row r="29" spans="1:10" ht="25.5" x14ac:dyDescent="0.25">
      <c r="A29" s="39" t="s">
        <v>91</v>
      </c>
      <c r="B29" s="8" t="s">
        <v>45</v>
      </c>
      <c r="C29" s="23">
        <v>1028</v>
      </c>
      <c r="D29" s="24" t="s">
        <v>9</v>
      </c>
      <c r="E29" s="34"/>
      <c r="F29" s="34"/>
      <c r="G29" s="43">
        <f t="shared" si="3"/>
        <v>0</v>
      </c>
      <c r="H29" s="43">
        <f t="shared" si="4"/>
        <v>0</v>
      </c>
      <c r="I29" s="43">
        <f t="shared" si="5"/>
        <v>0</v>
      </c>
    </row>
    <row r="30" spans="1:10" ht="25.5" x14ac:dyDescent="0.25">
      <c r="A30" s="39" t="s">
        <v>92</v>
      </c>
      <c r="B30" s="8" t="s">
        <v>46</v>
      </c>
      <c r="C30" s="23">
        <v>20</v>
      </c>
      <c r="D30" s="24" t="s">
        <v>9</v>
      </c>
      <c r="E30" s="34"/>
      <c r="F30" s="34"/>
      <c r="G30" s="43">
        <f t="shared" si="3"/>
        <v>0</v>
      </c>
      <c r="H30" s="43">
        <f t="shared" si="4"/>
        <v>0</v>
      </c>
      <c r="I30" s="43">
        <f t="shared" si="5"/>
        <v>0</v>
      </c>
    </row>
    <row r="31" spans="1:10" ht="25.5" x14ac:dyDescent="0.25">
      <c r="A31" s="39" t="s">
        <v>93</v>
      </c>
      <c r="B31" s="8" t="s">
        <v>47</v>
      </c>
      <c r="C31" s="23">
        <v>1</v>
      </c>
      <c r="D31" s="24" t="s">
        <v>9</v>
      </c>
      <c r="E31" s="34"/>
      <c r="F31" s="34"/>
      <c r="G31" s="43">
        <f t="shared" ref="G31" si="6">C31*E31</f>
        <v>0</v>
      </c>
      <c r="H31" s="43">
        <f t="shared" ref="H31" si="7">F31*C31</f>
        <v>0</v>
      </c>
      <c r="I31" s="43">
        <f t="shared" ref="I31" si="8">H31+G31</f>
        <v>0</v>
      </c>
    </row>
    <row r="32" spans="1:10" ht="76.5" x14ac:dyDescent="0.25">
      <c r="A32" s="39" t="s">
        <v>102</v>
      </c>
      <c r="B32" s="8" t="s">
        <v>106</v>
      </c>
      <c r="C32" s="23">
        <v>267</v>
      </c>
      <c r="D32" s="24" t="s">
        <v>9</v>
      </c>
      <c r="E32" s="34"/>
      <c r="F32" s="34"/>
      <c r="G32" s="43">
        <f t="shared" ref="G32:G33" si="9">C32*E32</f>
        <v>0</v>
      </c>
      <c r="H32" s="43">
        <f t="shared" ref="H32:H33" si="10">F32*C32</f>
        <v>0</v>
      </c>
      <c r="I32" s="43">
        <f t="shared" ref="I32:I33" si="11">H32+G32</f>
        <v>0</v>
      </c>
      <c r="J32" s="51"/>
    </row>
    <row r="33" spans="1:9" x14ac:dyDescent="0.25">
      <c r="A33" s="39" t="s">
        <v>103</v>
      </c>
      <c r="B33" s="9" t="s">
        <v>49</v>
      </c>
      <c r="C33" s="25">
        <v>1</v>
      </c>
      <c r="D33" s="26" t="s">
        <v>9</v>
      </c>
      <c r="E33" s="22"/>
      <c r="F33" s="22"/>
      <c r="G33" s="22">
        <f t="shared" si="9"/>
        <v>0</v>
      </c>
      <c r="H33" s="22">
        <f t="shared" si="10"/>
        <v>0</v>
      </c>
      <c r="I33" s="22">
        <f t="shared" si="11"/>
        <v>0</v>
      </c>
    </row>
    <row r="34" spans="1:9" x14ac:dyDescent="0.25">
      <c r="A34" s="39" t="s">
        <v>104</v>
      </c>
      <c r="B34" s="9" t="s">
        <v>48</v>
      </c>
      <c r="C34" s="25">
        <v>1</v>
      </c>
      <c r="D34" s="26" t="s">
        <v>9</v>
      </c>
      <c r="E34" s="22"/>
      <c r="F34" s="22"/>
      <c r="G34" s="22">
        <f t="shared" si="3"/>
        <v>0</v>
      </c>
      <c r="H34" s="22">
        <f t="shared" si="4"/>
        <v>0</v>
      </c>
      <c r="I34" s="22">
        <f t="shared" si="5"/>
        <v>0</v>
      </c>
    </row>
    <row r="35" spans="1:9" x14ac:dyDescent="0.25">
      <c r="A35" s="39" t="s">
        <v>105</v>
      </c>
      <c r="B35" s="9" t="s">
        <v>54</v>
      </c>
      <c r="C35" s="25">
        <v>1</v>
      </c>
      <c r="D35" s="26" t="s">
        <v>9</v>
      </c>
      <c r="E35" s="22"/>
      <c r="F35" s="22"/>
      <c r="G35" s="22">
        <f t="shared" ref="G35" si="12">C35*E35</f>
        <v>0</v>
      </c>
      <c r="H35" s="22">
        <f t="shared" ref="H35" si="13">F35*C35</f>
        <v>0</v>
      </c>
      <c r="I35" s="22">
        <f t="shared" ref="I35" si="14">H35+G35</f>
        <v>0</v>
      </c>
    </row>
    <row r="36" spans="1:9" x14ac:dyDescent="0.25">
      <c r="A36" s="10"/>
      <c r="B36" s="11"/>
      <c r="C36" s="27"/>
      <c r="D36" s="28"/>
      <c r="E36" s="29"/>
      <c r="F36" s="29"/>
      <c r="G36" s="29"/>
      <c r="H36" s="29"/>
      <c r="I36" s="30"/>
    </row>
    <row r="37" spans="1:9" x14ac:dyDescent="0.25">
      <c r="A37" s="12"/>
      <c r="B37" s="13"/>
      <c r="C37" s="31"/>
      <c r="D37" s="32"/>
      <c r="E37" s="33"/>
      <c r="F37" s="33"/>
      <c r="G37" s="33">
        <f>SUM(G2:G34)</f>
        <v>0</v>
      </c>
      <c r="H37" s="33">
        <f>SUM(H2:H35)</f>
        <v>0</v>
      </c>
      <c r="I37" s="33">
        <f>SUM(I2:I35)</f>
        <v>0</v>
      </c>
    </row>
    <row r="38" spans="1:9" x14ac:dyDescent="0.25">
      <c r="A38" s="14"/>
      <c r="B38" s="13" t="s">
        <v>39</v>
      </c>
      <c r="C38" s="23"/>
      <c r="D38" s="24"/>
      <c r="E38" s="34"/>
      <c r="F38" s="34"/>
      <c r="G38" s="33">
        <f>G37*0.27</f>
        <v>0</v>
      </c>
      <c r="H38" s="33">
        <f>H37*0.27</f>
        <v>0</v>
      </c>
      <c r="I38" s="33">
        <f>I37*0.27</f>
        <v>0</v>
      </c>
    </row>
    <row r="39" spans="1:9" x14ac:dyDescent="0.25">
      <c r="A39" s="10"/>
      <c r="B39" s="15" t="s">
        <v>40</v>
      </c>
      <c r="C39" s="27"/>
      <c r="D39" s="28"/>
      <c r="E39" s="29"/>
      <c r="F39" s="29"/>
      <c r="G39" s="29"/>
      <c r="H39" s="35"/>
      <c r="I39" s="30"/>
    </row>
    <row r="40" spans="1:9" x14ac:dyDescent="0.25">
      <c r="A40" s="14"/>
      <c r="B40" s="13"/>
      <c r="C40" s="23"/>
      <c r="D40" s="24"/>
      <c r="E40" s="34"/>
      <c r="F40" s="34"/>
      <c r="G40" s="33">
        <f>G37+G38</f>
        <v>0</v>
      </c>
      <c r="H40" s="33">
        <f>H37+H38</f>
        <v>0</v>
      </c>
      <c r="I40" s="33">
        <f>I37+I38</f>
        <v>0</v>
      </c>
    </row>
    <row r="41" spans="1:9" x14ac:dyDescent="0.25">
      <c r="B41" t="s">
        <v>41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1</vt:i4>
      </vt:variant>
    </vt:vector>
  </HeadingPairs>
  <TitlesOfParts>
    <vt:vector size="6" baseType="lpstr">
      <vt:lpstr>Összesen</vt:lpstr>
      <vt:lpstr>Kollegium</vt:lpstr>
      <vt:lpstr>Munkacsarnok</vt:lpstr>
      <vt:lpstr>Szivacs</vt:lpstr>
      <vt:lpstr>1000es</vt:lpstr>
      <vt:lpstr>Összesen!Nyomtatási_terület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2017-01-11T12:51:01Z</dcterms:modified>
</cp:coreProperties>
</file>